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96" windowWidth="13296" windowHeight="14316" activeTab="5"/>
  </bookViews>
  <sheets>
    <sheet name="Skupna rekapitulacija" sheetId="1" r:id="rId1"/>
    <sheet name="SVTK" sheetId="2" r:id="rId2"/>
    <sheet name="VM" sheetId="3" r:id="rId3"/>
    <sheet name="ZU" sheetId="4" r:id="rId4"/>
    <sheet name="Podvoz" sheetId="5" r:id="rId5"/>
    <sheet name="Splošna dela" sheetId="6" r:id="rId6"/>
  </sheets>
  <definedNames>
    <definedName name="_xlnm.Print_Area" localSheetId="4">'Podvoz'!$B:$H</definedName>
    <definedName name="_xlnm.Print_Titles" localSheetId="4">'Podvoz'!$1:$13</definedName>
  </definedNames>
  <calcPr fullCalcOnLoad="1"/>
</workbook>
</file>

<file path=xl/sharedStrings.xml><?xml version="1.0" encoding="utf-8"?>
<sst xmlns="http://schemas.openxmlformats.org/spreadsheetml/2006/main" count="475" uniqueCount="275">
  <si>
    <t>m3</t>
  </si>
  <si>
    <t>m2</t>
  </si>
  <si>
    <t>3.</t>
  </si>
  <si>
    <t>kos</t>
  </si>
  <si>
    <t>m1</t>
  </si>
  <si>
    <t>Preddela</t>
  </si>
  <si>
    <t>Preddela skupaj:</t>
  </si>
  <si>
    <t>Zemeljska dela</t>
  </si>
  <si>
    <t>Zemeljska dela skupaj:</t>
  </si>
  <si>
    <t>Gradbena in obrtniška dela</t>
  </si>
  <si>
    <t>Dobava in postavitev rebrastih žic iz visokovrednega naravno trdega jekla B St 500 S s premerom do 12 mm, za srednje zahtevno ojačitev</t>
  </si>
  <si>
    <t>Dobava in postavitev rebrastih žic iz visokovrednega naravno trdega jekla B St 500 S s premerom 14 mm in večjim, za srednje zahtevno ojačitev</t>
  </si>
  <si>
    <t>kg</t>
  </si>
  <si>
    <r>
      <t>Dobava in vgraditev podložnega cementnega betona C12/15 v prerez do 0,15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</t>
    </r>
    <r>
      <rPr>
        <vertAlign val="superscript"/>
        <sz val="10"/>
        <rFont val="Arial"/>
        <family val="2"/>
      </rPr>
      <t>2</t>
    </r>
  </si>
  <si>
    <t>Dobava in vgraditev merilnih čepov, vključno navezavo na veljavno nivelmansko mrežo</t>
  </si>
  <si>
    <t>Dobava in vgraditev kovinske plošče z vpisanim nazivom izvajalca in letom izgradnje objekta</t>
  </si>
  <si>
    <t>ura</t>
  </si>
  <si>
    <t>Gradbena in obrtniška dela skupaj:</t>
  </si>
  <si>
    <t>Post.</t>
  </si>
  <si>
    <t xml:space="preserve">kos </t>
  </si>
  <si>
    <r>
      <t>Določitev in preverjanje položajev, višin in smeri pri gradnji objekta s površino do 200 m</t>
    </r>
    <r>
      <rPr>
        <vertAlign val="superscript"/>
        <sz val="10"/>
        <rFont val="Arial"/>
        <family val="2"/>
      </rPr>
      <t>2</t>
    </r>
  </si>
  <si>
    <t>Ureditev planuma temeljnih tal zrnate kamnine – 3. kategorije</t>
  </si>
  <si>
    <t>3.1.</t>
  </si>
  <si>
    <t>Tesarska dela</t>
  </si>
  <si>
    <t>Tesarska dela skupaj:</t>
  </si>
  <si>
    <t>Dela z jeklom za ojačitev</t>
  </si>
  <si>
    <t>Dela z jeklom za ojačitev skupaj:</t>
  </si>
  <si>
    <t>Dela s cementnim betonom</t>
  </si>
  <si>
    <t>Dela s cementnim betonom skupaj:</t>
  </si>
  <si>
    <t>Ključavničarska dela</t>
  </si>
  <si>
    <t>Ozemljitev jeklene ograje za pešce</t>
  </si>
  <si>
    <t>Ključavničarska dela skupaj:</t>
  </si>
  <si>
    <t>Zaščitna dela</t>
  </si>
  <si>
    <t>Zaščitna dela skupaj:</t>
  </si>
  <si>
    <t>Postavitev in zavarovanje profilov za zakoličbo objekta s površino nad 100 m2</t>
  </si>
  <si>
    <t>Porušitev in odstranitev premostitvenega objekta z razpetino do 3 m iz kamna in deloma ojačanega betona</t>
  </si>
  <si>
    <t>Izkop vezljive zemljine/zrnate kamnine – 3. kategorije za gradbene jame za objekte, globine 4,1 do 6,0 m – strojno</t>
  </si>
  <si>
    <t>3.1.1.</t>
  </si>
  <si>
    <t>3.1.2.</t>
  </si>
  <si>
    <t>3.1.3.</t>
  </si>
  <si>
    <t>3.1.4.</t>
  </si>
  <si>
    <t>3.1.5.</t>
  </si>
  <si>
    <t>3.1.6.</t>
  </si>
  <si>
    <t>3.2.</t>
  </si>
  <si>
    <t>3.2.1.</t>
  </si>
  <si>
    <t>3.2.2.</t>
  </si>
  <si>
    <t>3.3.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</si>
  <si>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</si>
  <si>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</si>
  <si>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</si>
  <si>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</si>
  <si>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</si>
  <si>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</si>
  <si>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</si>
  <si>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</si>
  <si>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3.4.</t>
  </si>
  <si>
    <t>3.4.1.</t>
  </si>
  <si>
    <t>3.4.2.</t>
  </si>
  <si>
    <t>3.4.3.</t>
  </si>
  <si>
    <t>3.4.4.</t>
  </si>
  <si>
    <t>3.5.</t>
  </si>
  <si>
    <t>3.5.1.</t>
  </si>
  <si>
    <t>3.3.9.</t>
  </si>
  <si>
    <t>3.5.2.</t>
  </si>
  <si>
    <t>3.5.3.</t>
  </si>
  <si>
    <t>3.5.4.</t>
  </si>
  <si>
    <t>3.1.7.</t>
  </si>
  <si>
    <t>Samo vgradnja sidrne plošče v robni venec (brez dobave), za steber protihrupne ograje. Namestitev z geodetsko natančnostjo.</t>
  </si>
  <si>
    <t>- XC4, XD1, XF2, vodotesni beton PV-II, robni venec, zgornja vodoravna površina robnega venca je obdelana kot metličen beton.</t>
  </si>
  <si>
    <t>Izvedba zaščite delovišča pred vremenskimi vplivi za zagotovitev nemotenega dela na objektu (postavitev šotora, začasnih strešin ipd.)</t>
  </si>
  <si>
    <t>1. KABLI (dobava, polaganje in označitev)</t>
  </si>
  <si>
    <t>količina</t>
  </si>
  <si>
    <t>skupaj</t>
  </si>
  <si>
    <t xml:space="preserve">TD 23 2x4x1,2(120kHz) + TD 08 17x4x1,2         </t>
  </si>
  <si>
    <t>m</t>
  </si>
  <si>
    <t xml:space="preserve">SPZ         4x0,9                        </t>
  </si>
  <si>
    <t xml:space="preserve">SPZ         24x0,9                        </t>
  </si>
  <si>
    <r>
      <t>NYBY (PP41) 4x2,5 mm</t>
    </r>
    <r>
      <rPr>
        <vertAlign val="superscript"/>
        <sz val="11"/>
        <rFont val="Times New Roman CE"/>
        <family val="1"/>
      </rPr>
      <t>2</t>
    </r>
  </si>
  <si>
    <t>SJAD 6x12_G.652-D optični</t>
  </si>
  <si>
    <t>SKUPAJ - KABLI:</t>
  </si>
  <si>
    <t>€</t>
  </si>
  <si>
    <t>2. GRADBENA DELA</t>
  </si>
  <si>
    <t>Trasiranje nove kabelske trase zemeljskega kabla, kabelske kanalizacije ali kabelskih korit - za celoten odsek</t>
  </si>
  <si>
    <t>kpl</t>
  </si>
  <si>
    <t>Ročni prečni kontrolni izkop obstoječe kabelske trase</t>
  </si>
  <si>
    <r>
      <t>Izkop kabelskega jarka. Obseg del: izkop jarka do</t>
    </r>
    <r>
      <rPr>
        <sz val="10"/>
        <rFont val="Arial CE"/>
        <family val="0"/>
      </rPr>
      <t xml:space="preserve"> 0,4x0,9</t>
    </r>
    <r>
      <rPr>
        <sz val="11"/>
        <rFont val="Times New Roman CE"/>
        <family val="1"/>
      </rPr>
      <t xml:space="preserve"> (m), izdelava posteljice s peskom granulacije 4-8 mm, zasip kabla/cevi s peskom, dobava in položitev opozorilnega traku, zasip jarka z izkopanim materialom z nabijanjem po slojih in ureditev okolice.</t>
    </r>
  </si>
  <si>
    <t>Izkop in zasip jam za kabelske spojke. Obseg del: izkop do 1,5 m3 v zemljišču do IV. ktg. in dobava in položitev štirih zaščitnih betonskih plošč in plastičnih ščitnikov, zasip jame in ureditev okolice</t>
  </si>
  <si>
    <t>Razbitje in odstranitev dela obstoječega betonskega temelja ali drugih podobnih ovir v zemlji (na območju kabelskega jarka)</t>
  </si>
  <si>
    <t>Vgradnja betonskih smernih kamnov</t>
  </si>
  <si>
    <t>Ročni izkop obstoječega kabla/cevi - do 10 kablov ali cevi v skupnem jarku, zasip jarka</t>
  </si>
  <si>
    <t>Ročni izkop obstoječih kablov/cevi - do dolžine 4m</t>
  </si>
  <si>
    <t>Zaščita položenih (ali izkopanih) PE, PVC ali alkaten cevi z obbetoniranjem z armiranim betonom C16/20</t>
  </si>
  <si>
    <t>Pritrditev/stabiliziranje začasnih cevi na ne ravnem terenu z lesenimi količki na medsebojni razdalji 1m</t>
  </si>
  <si>
    <t>Izvedba začasnega prečkanja tira/proge s položitvijo in pritrditvijo gibljive PE cevi premera 110 mm ali 125 mm v gramoz ob prag za položitev začasnih kablov; za končno stanje odstranitev cevi</t>
  </si>
  <si>
    <t>Začasna položitev začasnih PEHD cevi premera 50 mm na teren za položitev začasnih kablov, označitev cevi z opozorilnim trakom, po potrebi fiksiranje cevi; za končno stanje odstranitev cevi (možnost ponovne uporabe)</t>
  </si>
  <si>
    <t>Začasna položitev začasnih gibljivih 1x PE (stigmaflex) cevi premera 110 mm ali 125 mm na teren za položitev začasnih kablov, označitev cevi z opozorilnim trakom, po potrebi fiksiranje cevi; za končno stanje odstranitev cevi (možnost ponovne uporabe)</t>
  </si>
  <si>
    <t>Začasna zaščita SV ali TK naprave proti vdiranju v gradbeno jamo temelja - vse</t>
  </si>
  <si>
    <t>Čiščenje kabelske trase na mestih, kjer polagamo betonska korita - za celoten odsek</t>
  </si>
  <si>
    <t>Izdelava betonske posteljice za betonska korita in PEHD cevi pod njimi na delih trase, kjer ni mogoč izkop jarka</t>
  </si>
  <si>
    <t>Dobava in polaganje dvodelnih betonskih kabelskih korit tip B (DBK), izmer 400x200x1000 (mm), z dvema pokrovoma tip SŽ in ustrezno vrvico ter 2x PEHD cevi 2x50 pod DBK, ureditev podlage</t>
  </si>
  <si>
    <t>Sidranje betonskih kabelskih korit</t>
  </si>
  <si>
    <t>Dodatek za izvedbo prehoda betonskih kabelskih korit in/ali PEHD cevi v kabelski jašek</t>
  </si>
  <si>
    <t xml:space="preserve">Izdelava prečkanja ceste (poti) s prekopom
- 4x PVC ali PE premera 125 mm </t>
  </si>
  <si>
    <t xml:space="preserve">Izvedba prečkanja železniške proge s podvrtanjem (ali prekopom, če podvrtanje ni izvedljivo), s PVC ali PE cevmi na globini 1,5 m pod GRP, obbetoniranje cevi z C12/15
- 9x premera 125 mm </t>
  </si>
  <si>
    <t>Dodatek za izvedbo prečkanja železniške proge s prekopom na mestu obstoječih cevi (položitev novih cevi ob obstoječe cevi)</t>
  </si>
  <si>
    <t>Zaščita prazne položene cevi z Raychem ali ustrezno drugo toploskrčno kapo</t>
  </si>
  <si>
    <t xml:space="preserve">Dodatek za betoniranje cevi in 30 cm zgornjega dela jarka z C16/20 pri prehodu kabelske kanalizacije preko povoznih površin (v cestišču, …), obračun razlike med izkopom in zasipom  </t>
  </si>
  <si>
    <t>Dodatek za oteženo delo (ovire: korenine, podzemne inštalacije, …) pri izkopu za kabelski jarek - za celoten odsek</t>
  </si>
  <si>
    <t>Dodatek za globji izkop jarka za kabelsko kanalizacijo na območju predvidene ceste, proge, jarka, ... ali kasnejšega odvzemanja terena - širina jarka do 70 cm</t>
  </si>
  <si>
    <t>Dodatek za deloma ročni izkop kabelskega jarka (izkop ob obstoječem kablu, …)</t>
  </si>
  <si>
    <t>Dodatek za ročni izkop kabelskega jarka, kjer je teren za stroj nedostopen</t>
  </si>
  <si>
    <t>Kabelski jašek tip A1 (GSMR) izmer 1,5x1,5x2,0 (m), s kab. konzolami - lahki litoželezni pokrov</t>
  </si>
  <si>
    <t>Vgraditev konzol ali lestve v steno kabelskega jaška za dostop v jašek globine nad 1,3 m</t>
  </si>
  <si>
    <t>Odstranitev (razbitje) betonskega kabelskega jaška, izmer do 2,0x2,0x2,0 (m)</t>
  </si>
  <si>
    <t>Dodatek za odstranitev (razbitje) betonskega kabelskega jaška/cevi v katerem so kabli v delovanju</t>
  </si>
  <si>
    <r>
      <t xml:space="preserve">Izdelava kabelskega uvoda na obstoječem kabelskem jašku z obdelavo odprtin za uvod do 9x cev </t>
    </r>
    <r>
      <rPr>
        <sz val="11"/>
        <rFont val="Symbol"/>
        <family val="1"/>
      </rPr>
      <t>f</t>
    </r>
    <r>
      <rPr>
        <sz val="11"/>
        <rFont val="Times New Roman CE"/>
        <family val="1"/>
      </rPr>
      <t>125mm</t>
    </r>
  </si>
  <si>
    <r>
      <t xml:space="preserve">Izdelava kabelskega uvoda na obstoječem kabelskem jašku z obdelavo odprtin za uvod do 1x cev </t>
    </r>
    <r>
      <rPr>
        <sz val="11"/>
        <rFont val="Symbol"/>
        <family val="1"/>
      </rPr>
      <t>f</t>
    </r>
    <r>
      <rPr>
        <sz val="11"/>
        <rFont val="Times New Roman CE"/>
        <family val="1"/>
      </rPr>
      <t>125mm</t>
    </r>
  </si>
  <si>
    <t>Izdelava kabelskega uvoda na obstoječem kabelskem jašku z obdelavo odprtin za uvod do 2x PEHD 2x Ø50 mm in DBK korito</t>
  </si>
  <si>
    <t>PEHD cevi 2x Ø50 mm</t>
  </si>
  <si>
    <t>PEHD cev Ø40 mm</t>
  </si>
  <si>
    <t>PEHD cev Ø50 mm</t>
  </si>
  <si>
    <t>PEHD cev ali PE rebrasta cev Ø 50 mm med glavno kabelsko traso in SV ali TK napravo, izkop in zasip jarka</t>
  </si>
  <si>
    <t>Izvedba prehoda PE cevi 2x Ø50 mm izpod betonskega kabelskega korita v kabelsko korito</t>
  </si>
  <si>
    <t>Testiranje PEHD cevi Φ32-50 mm po polaganju ali prestavljanju, tlačni preizkus in prehodnost cevi</t>
  </si>
  <si>
    <t>Testiranje 2x PEHD cevi 2xΦ50 mm po polaganju ali prestavljanju, tlačni preizkus in prehodnost cevi</t>
  </si>
  <si>
    <t>Testiranje obstoječe PE cevi za vpihovanje optičnega kabla, tlačni preizkus in prehodnost cevi</t>
  </si>
  <si>
    <t>Opozorilni metaliziran trak (z vgrajeno Al folijo) z napisom "POZOR OPTIČNI KABEL", polaganje nad cevjo</t>
  </si>
  <si>
    <t>Tesnilni čep za cev premera 40 mm</t>
  </si>
  <si>
    <t>Tesnilni čep za cev premera 50 mm</t>
  </si>
  <si>
    <t>Tesnilni čep za cev premera 2x50 mm</t>
  </si>
  <si>
    <r>
      <t xml:space="preserve">Ravna razstavljiva cevna spojka - za PEHD 2x </t>
    </r>
    <r>
      <rPr>
        <sz val="11"/>
        <rFont val="Symbol"/>
        <family val="1"/>
      </rPr>
      <t>f</t>
    </r>
    <r>
      <rPr>
        <sz val="11"/>
        <rFont val="Times New Roman CE"/>
        <family val="1"/>
      </rPr>
      <t>50 mm</t>
    </r>
  </si>
  <si>
    <r>
      <t xml:space="preserve">Ravna razstavljiva cevna spojka - za PEHD </t>
    </r>
    <r>
      <rPr>
        <sz val="11"/>
        <rFont val="Symbol"/>
        <family val="1"/>
      </rPr>
      <t>f</t>
    </r>
    <r>
      <rPr>
        <sz val="11"/>
        <rFont val="Times New Roman CE"/>
        <family val="1"/>
      </rPr>
      <t xml:space="preserve">50 mm     </t>
    </r>
  </si>
  <si>
    <r>
      <t xml:space="preserve">Ravna razstavljiva cevna spojka - za prehod iz PEHD </t>
    </r>
    <r>
      <rPr>
        <sz val="11"/>
        <rFont val="Symbol"/>
        <family val="1"/>
      </rPr>
      <t>f</t>
    </r>
    <r>
      <rPr>
        <sz val="11"/>
        <rFont val="Times New Roman CE"/>
        <family val="1"/>
      </rPr>
      <t xml:space="preserve"> 50 mm na </t>
    </r>
    <r>
      <rPr>
        <sz val="11"/>
        <rFont val="Symbol"/>
        <family val="1"/>
      </rPr>
      <t>f</t>
    </r>
    <r>
      <rPr>
        <sz val="11"/>
        <rFont val="Times New Roman CE"/>
        <family val="1"/>
      </rPr>
      <t xml:space="preserve"> 40 mm</t>
    </r>
  </si>
  <si>
    <t xml:space="preserve">Tesnjenje med cevjo kabelske kanalizacije in PEHD cevjo za polaganje optičnih kablov, s tesnilnim materialom </t>
  </si>
  <si>
    <t>Popravilo obstoječe ozemljitve naprav in/ali kovinskih elementov ob progi, poškodovane zaradi novih izkopov - za celotno območje obdelave</t>
  </si>
  <si>
    <t>SKUPAJ - GRADBENA DELA:</t>
  </si>
  <si>
    <t>3. KABELSKO MONTAŽNA DELA</t>
  </si>
  <si>
    <t>Zapiranje kabelskih koncev</t>
  </si>
  <si>
    <t>Uvlačenje kabla ali cevi v zaščitne cevi</t>
  </si>
  <si>
    <t>Prestavitev kabla ali cevi v začasno ali končno traso - do 10 kablov v skupni trasi</t>
  </si>
  <si>
    <t>Izvedba rezerve kabla dolžine do 10 m</t>
  </si>
  <si>
    <t>Izvedba tesnjenja med kabli in cevmi, komplet na kabelski jašek</t>
  </si>
  <si>
    <t>Izvedba tesnjenja med zaščitno cevjo in kablom ali PEHD cevjo pri vhodu in izhodu iz cevi</t>
  </si>
  <si>
    <t>Kabelska spojka na progovnem kablu TD 23 … - ravna</t>
  </si>
  <si>
    <t xml:space="preserve">Vzpostavitev provizorija na čuvajniškem (prometnem) vodu </t>
  </si>
  <si>
    <t xml:space="preserve">Kabelska spojka na SV kablu do 4x0,9                   </t>
  </si>
  <si>
    <t xml:space="preserve">Kabelska spojka na SV kablu do 24x0,9                   </t>
  </si>
  <si>
    <r>
      <t>Kabelska spojka na EE kablu do 4x10 mm</t>
    </r>
    <r>
      <rPr>
        <vertAlign val="superscript"/>
        <sz val="11"/>
        <rFont val="Times New Roman CE"/>
        <family val="1"/>
      </rPr>
      <t>2</t>
    </r>
  </si>
  <si>
    <r>
      <t xml:space="preserve">Električne meritve </t>
    </r>
    <r>
      <rPr>
        <sz val="10"/>
        <rFont val="Arial CE"/>
        <family val="0"/>
      </rPr>
      <t xml:space="preserve">vseh novih </t>
    </r>
    <r>
      <rPr>
        <sz val="11"/>
        <rFont val="Times New Roman CE"/>
        <family val="1"/>
      </rPr>
      <t>kablov (SV, TK, EE, …) na bobnu, položene dolžine, končne meritve, z izdelavo merilne dokumentacije  - komplet za celoten odsek</t>
    </r>
  </si>
  <si>
    <t>Demontaža in ponovna montaža izolirke (TPO) z ustreznim novim montažnim materialom</t>
  </si>
  <si>
    <t>Izdelava izolirnega lepljenega stika na tirnici, delo in material</t>
  </si>
  <si>
    <r>
      <t xml:space="preserve">Demontaža in ponovna montaža </t>
    </r>
    <r>
      <rPr>
        <sz val="10"/>
        <rFont val="Arial CE"/>
        <family val="0"/>
      </rPr>
      <t xml:space="preserve">povezave tirne priključne omarice (TPO) izolirke s tirnico in TPO zaradi regulacije tira </t>
    </r>
    <r>
      <rPr>
        <sz val="11"/>
        <rFont val="Times New Roman CE"/>
        <family val="1"/>
      </rPr>
      <t>(do 3x), izključitev, priključitev, ustrezne meritve in preizkus delovanja</t>
    </r>
  </si>
  <si>
    <r>
      <t xml:space="preserve">Regulacija oziroma prilagoditev </t>
    </r>
    <r>
      <rPr>
        <sz val="10"/>
        <rFont val="Arial CE"/>
        <family val="0"/>
      </rPr>
      <t xml:space="preserve">kretniškega ali raztirniškega pogona </t>
    </r>
    <r>
      <rPr>
        <sz val="11"/>
        <rFont val="Times New Roman CE"/>
        <family val="1"/>
      </rPr>
      <t>zaradi regulacije tira (do 3x), ustrezne meritve in preizkus delovanja</t>
    </r>
  </si>
  <si>
    <r>
      <t xml:space="preserve">Izključitev in ponovna priključitev </t>
    </r>
    <r>
      <rPr>
        <sz val="10"/>
        <rFont val="Arial CE"/>
        <family val="0"/>
      </rPr>
      <t>gretja kretnice in priključne omarice</t>
    </r>
    <r>
      <rPr>
        <sz val="11"/>
        <rFont val="Times New Roman CE"/>
        <family val="1"/>
      </rPr>
      <t xml:space="preserve"> zaradi regulacije tira (do 3x), ustrezne meritve in preizkus delovanja</t>
    </r>
  </si>
  <si>
    <r>
      <t xml:space="preserve">Demontaža in ponovna montaža </t>
    </r>
    <r>
      <rPr>
        <sz val="10"/>
        <rFont val="Arial CE"/>
        <family val="0"/>
      </rPr>
      <t>ozemljitvene vrvi med tirnico in SVTK napravo</t>
    </r>
    <r>
      <rPr>
        <sz val="11"/>
        <rFont val="Times New Roman CE"/>
        <family val="1"/>
      </rPr>
      <t xml:space="preserve"> zaradi regulacije tira (do 3x) - </t>
    </r>
    <r>
      <rPr>
        <sz val="10"/>
        <rFont val="Arial CE"/>
        <family val="0"/>
      </rPr>
      <t>za vse SVTK naprave</t>
    </r>
    <r>
      <rPr>
        <sz val="11"/>
        <rFont val="Times New Roman CE"/>
        <family val="1"/>
      </rPr>
      <t xml:space="preserve"> na področju regulacije</t>
    </r>
  </si>
  <si>
    <r>
      <t xml:space="preserve">Demontaža in ponovna montaža </t>
    </r>
    <r>
      <rPr>
        <sz val="10"/>
        <rFont val="Arial CE"/>
        <family val="0"/>
      </rPr>
      <t>ozemljitvene vrvi med tirnico in kovinskim elementom</t>
    </r>
    <r>
      <rPr>
        <sz val="11"/>
        <rFont val="Times New Roman CE"/>
        <family val="1"/>
      </rPr>
      <t xml:space="preserve"> ob progi zaradi regulacije tira (do 3x) - </t>
    </r>
    <r>
      <rPr>
        <sz val="10"/>
        <rFont val="Arial CE"/>
        <family val="0"/>
      </rPr>
      <t>za vse kovinske elemente</t>
    </r>
    <r>
      <rPr>
        <sz val="11"/>
        <rFont val="Times New Roman CE"/>
        <family val="1"/>
      </rPr>
      <t xml:space="preserve"> na področju regulacije (ograje, korita, …)</t>
    </r>
  </si>
  <si>
    <r>
      <t xml:space="preserve">Začasno </t>
    </r>
    <r>
      <rPr>
        <sz val="10"/>
        <rFont val="Arial CE"/>
        <family val="0"/>
      </rPr>
      <t>zapiranje in označitev kabelskih koncev</t>
    </r>
    <r>
      <rPr>
        <sz val="11"/>
        <rFont val="Times New Roman CE"/>
        <family val="1"/>
      </rPr>
      <t xml:space="preserve"> zaradi regulacije tira (do 3x) - predvidoma (kos na napravo)</t>
    </r>
  </si>
  <si>
    <t>Vpihovanje obstoječega optičnega kabla v obstoječe in/ali novopoložene PE cevi na principu zračne blazine</t>
  </si>
  <si>
    <t>Pritrditev optičnega kabla in cevi ob steni kabelskega jaška, označitev kabla/cevi in obročkanje kabla v jašku z znakom za optični kabel "POZOR LASERSKI ŽAREK" - za celoten odsek</t>
  </si>
  <si>
    <t>Izvedba tesnjenja med cevjo in optičnim kablom s termoskrčljivim materialom (cevi navlečemo na cevi pred vlečenjem kabla)</t>
  </si>
  <si>
    <t>Označitev obstoječega optičnega kabla v kabelskem jašku, koritu ali na mestu zaključitve</t>
  </si>
  <si>
    <t>Izvlečenje optičnega kabla iz PEHD cevi (predvidoma na principu zračne blazine), navitje kabla na boben</t>
  </si>
  <si>
    <t>Izdelava optične kabelske spojke, vključno z izvedbo optičnih spojev z metodo varjenja do 72 spojev</t>
  </si>
  <si>
    <t>Montaža optične kabelske spojke vertikalno v kabelskem jašku z nabavo univerzalnega montažnega materiala in nabava ter montaža nosilca za spojko v kabelskem jašku ter zaščita kabla proti poškodbam glodalcev z gibljivo samougasno cevjo, pritrditev cevi na steno jaška</t>
  </si>
  <si>
    <t>Izvedba rezervne dolžine optičnega kabla v kabelskem jašku, zaščita kabla z gibljivo samougasno cevjo za zaščito proti glodavcem, dobava in montaža nosilca rezerve
- dolžine do 2 x 15 m</t>
  </si>
  <si>
    <t>Izvedba rezervne dolžine optičnega kabla v kabelskem jašku, zaščita kabla z gibljivo samougasno cevjo za zaščito proti glodavcem, dobava in montaža nosilca rezerve
- dolžine do 20 m</t>
  </si>
  <si>
    <t>Demontaža obstoječega optičnega kabla v TK prostoru (do uvodnega jaška)</t>
  </si>
  <si>
    <t>Ponovni uvod obstoječega optičnega kabla  v TK prostoru  (do delilnika)</t>
  </si>
  <si>
    <t>Uvod optičnega kabla v TK prostor - negorljiva rebrasta cev do premera 21/27 mm od uvoda v objekt (npr. kabelski jašek) do mesta zaključitve (optični delilnik), pritrditev cevi, tesnjenje cevi na obeh koncih</t>
  </si>
  <si>
    <t>Zaključni optični kabel, LC konektor (kos = 12 kablov v kompletu), s spajanjem</t>
  </si>
  <si>
    <t>Prespajanje optičnih vlaken - do 48 vlaken</t>
  </si>
  <si>
    <t>Meritve na optičnem kablu na bobnu - do 72 vlaken</t>
  </si>
  <si>
    <t>Meritve na optičnem kablu po polaganju (pred spajanjem) - do 72 vlaken</t>
  </si>
  <si>
    <t>Končne optične meritve na optičnem kablu z izdelavo merilne dokumentacije - do 72 vlaken</t>
  </si>
  <si>
    <t>Preureditev postajne relejne SV naprave zaradi prepeljevalne poti - za začasno stanje</t>
  </si>
  <si>
    <t>SKUPAJ - KABELSKO MONTAŽNA DELA:</t>
  </si>
  <si>
    <t>4. OSTALA - SPLOŠNA DELA</t>
  </si>
  <si>
    <t>Uskladitev križanj z obstoječimi podzemnimi komunalnimi vodi - za celoten odsek</t>
  </si>
  <si>
    <t>SKUPAJ - OSTALO:</t>
  </si>
  <si>
    <r>
      <t>OPOMBA:</t>
    </r>
    <r>
      <rPr>
        <sz val="11"/>
        <rFont val="Times New Roman CE"/>
        <family val="1"/>
      </rPr>
      <t xml:space="preserve"> Popis za prestavitev in zaščito SVTK vodov in naprav je informativne narave za razpisno dokumentacijo!</t>
    </r>
  </si>
  <si>
    <r>
      <t>OPOMBA:</t>
    </r>
    <r>
      <rPr>
        <sz val="11"/>
        <rFont val="Times New Roman CE"/>
        <family val="1"/>
      </rPr>
      <t xml:space="preserve"> Pri vseh delih je potrebno urediti in pospraviti okolico! Pri vseh delih so zajeti tudi transportni stroški!</t>
    </r>
  </si>
  <si>
    <r>
      <t>OPOMBA:</t>
    </r>
    <r>
      <rPr>
        <sz val="11"/>
        <rFont val="Times New Roman CE"/>
        <family val="1"/>
      </rPr>
      <t xml:space="preserve"> Pri vseh postavkah je upoštevano delo in potreben material!</t>
    </r>
  </si>
  <si>
    <r>
      <t>OPOMBA:</t>
    </r>
    <r>
      <rPr>
        <sz val="11"/>
        <rFont val="Times New Roman CE"/>
        <family val="1"/>
      </rPr>
      <t xml:space="preserve"> Za gradnjo kabelske kanalizacije, prečkanje ceste, proge, … uporabimo gladke PVC cevi!</t>
    </r>
  </si>
  <si>
    <r>
      <t>OPOMBA:</t>
    </r>
    <r>
      <rPr>
        <sz val="11"/>
        <rFont val="Times New Roman CE"/>
        <family val="1"/>
      </rPr>
      <t xml:space="preserve"> V popisu so zajeta le dela, ki so potrebna za prestavitev in zaščito SVTK vodov in naprav!</t>
    </r>
  </si>
  <si>
    <r>
      <t>OPOMBA:</t>
    </r>
    <r>
      <rPr>
        <sz val="11"/>
        <rFont val="Times New Roman CE"/>
        <family val="1"/>
      </rPr>
      <t xml:space="preserve"> Kabel je potrebno označiti v kabelskem jašku, v koritu (vsaj na 100 m) in na mestu zaključitve.</t>
    </r>
  </si>
  <si>
    <r>
      <t>OPOMBA:</t>
    </r>
    <r>
      <rPr>
        <sz val="11"/>
        <rFont val="Times New Roman CE"/>
        <family val="1"/>
      </rPr>
      <t xml:space="preserve"> Pred pričetkom del je potrebno zaradi pomanjkljive in netočne obstoječe dokumentacije (PID)</t>
    </r>
  </si>
  <si>
    <t>preveriti dejansko stanje obstoječih kablov (potek kablov, tipi, kapaciteta, dolžina, št. kablov, …) in cevi!</t>
  </si>
  <si>
    <r>
      <t>OPOMBA:</t>
    </r>
    <r>
      <rPr>
        <sz val="11"/>
        <rFont val="Times New Roman CE"/>
        <family val="1"/>
      </rPr>
      <t xml:space="preserve"> Geodetski posnetek izdela izvajalec!</t>
    </r>
  </si>
  <si>
    <t>Montažna dela skupaj</t>
  </si>
  <si>
    <t>kom</t>
  </si>
  <si>
    <t>SKUPNA REKAPITULACIJA</t>
  </si>
  <si>
    <t>Objekt podvoza</t>
  </si>
  <si>
    <t>Zgornji ustroj</t>
  </si>
  <si>
    <t>Vozna mreža</t>
  </si>
  <si>
    <t>SVTK</t>
  </si>
  <si>
    <t>Nepredvidena dela</t>
  </si>
  <si>
    <t>Splošna dela</t>
  </si>
  <si>
    <t>SKUPAJ</t>
  </si>
  <si>
    <t>SKUPAJ brez DDV</t>
  </si>
  <si>
    <t>DDV</t>
  </si>
  <si>
    <t>SKUPNA VREDNOST z DDV</t>
  </si>
  <si>
    <t>PODVOZ V KM 626+639.982</t>
  </si>
  <si>
    <t>REKAPITULACIJA</t>
  </si>
  <si>
    <t>Opis postavke</t>
  </si>
  <si>
    <t>EM</t>
  </si>
  <si>
    <t>cena/EM</t>
  </si>
  <si>
    <t>Prestavitev in zaščita SV in TK vodov in naprav na območju gradnje podvoza na p. Sl. Javornik</t>
  </si>
  <si>
    <t>KABLI (dobava, polaganje in označitev)</t>
  </si>
  <si>
    <t>GRADBENA DELA</t>
  </si>
  <si>
    <t>KABELSKO MONTAŽNA DELA</t>
  </si>
  <si>
    <t>OSTALA - SPLOŠNA DELA</t>
  </si>
  <si>
    <t>Vozno omrežje</t>
  </si>
  <si>
    <t>Natančen pregled lege voznih vodov (poligonacije) nad tiri in smerna ter višinska regulacija voznih vodov, vključno zamenjava pritrdilnega materiala poligonaciske in nosilne opreme voznih vodov na konzolah drogov št. 8 in 9.</t>
  </si>
  <si>
    <t xml:space="preserve"> R E K A P I T U L A C I J A  </t>
  </si>
  <si>
    <t>Dokumentacija</t>
  </si>
  <si>
    <t>I</t>
  </si>
  <si>
    <t>Ureditev katastrskih mej javne železniške infrastrukture (JŽI) na podlagi upravnega postopka evidentiranja mej v zemljiškem katastru vključno z izvedbo morebitnih parcelacij</t>
  </si>
  <si>
    <t>II</t>
  </si>
  <si>
    <t>Izdelava geodetskega posnetka vseh izvedenih del</t>
  </si>
  <si>
    <t>Izdelava projekta vseh izvedenih del (PID), vključno z dopolnitvijo obstoječe tehnične dokumentacije PID upravljavca za SVTK naprave</t>
  </si>
  <si>
    <t>I.</t>
  </si>
  <si>
    <t xml:space="preserve">Pripravljalna dela </t>
  </si>
  <si>
    <t>Priprava in organizacija gradbišča z vsemi objekti, instalacijami, zagotovitev varnostnih in higiensko tehničnih pogojev, začasne transportne poti, oznakami gradbišča ter kasnejša odstranitev vseh objektov in vzpostavitev prvotnega stanja na uporabljenih površinah</t>
  </si>
  <si>
    <t xml:space="preserve">Obnova in zavarovanje zakoličbe osi tirov </t>
  </si>
  <si>
    <t>Pripravljalna dela skupaj:</t>
  </si>
  <si>
    <t>II.</t>
  </si>
  <si>
    <t>Tirne naprave</t>
  </si>
  <si>
    <t>Začasna montaža in demontaža naprav proti vzdolžnemu potovanju tirnic (mathee naprave).</t>
  </si>
  <si>
    <t xml:space="preserve">Zagozditev obstoječih naprav proti vzdolžnemu premiku v obstoječi kretnici </t>
  </si>
  <si>
    <t>Začasna odstranitev tirnega zaključka na tiru - leseni prag prečno ter znak</t>
  </si>
  <si>
    <t xml:space="preserve">Rezanje tirnic 49E1 </t>
  </si>
  <si>
    <t>Kompletna odstranitev tir 49E1 na lesenih pragih z začasnim deponiranjem materiala.</t>
  </si>
  <si>
    <t>Strojni izkop tirne grede z odvozom materiala v stalno deponijo</t>
  </si>
  <si>
    <t>Kompletno polaganje tira iz odstranjenih tirnic 49E1 in lesenih pragih na novi tirni gredi (deb.35cm pod pragom). Tolčenec je nov, ostalo je od odstranitve. Kompletno z vsemi regulacijami in podbijanjem.</t>
  </si>
  <si>
    <t>Smerna in višinska regulacija tira na priključkih z obstoječim tirom</t>
  </si>
  <si>
    <t>Smerna in višinska regulacija obstoječe kretnice</t>
  </si>
  <si>
    <t xml:space="preserve">Sproščanje tira v NZT </t>
  </si>
  <si>
    <t>Sproščanje kretnic v NZT</t>
  </si>
  <si>
    <t>Zgornji ustroj skupaj</t>
  </si>
  <si>
    <t>Pripravljalna dela</t>
  </si>
  <si>
    <t>Projektantski nadzor za vsa dela</t>
  </si>
  <si>
    <t>Izdelava Dokazila o zanesljivosti objekta (DZO) vključno z NOV</t>
  </si>
  <si>
    <t>Izdelava Projekta za vpis v uradne evidence (PVE) (obstoječih in novih vodov in naprav) ter izvedba vpisa v uradne evidence skladno z veljavno zakonodajo</t>
  </si>
  <si>
    <t>Zavarovanje gradbišca v času gradnje s popolno in/ali delno (polovično) zaporo cestnega prometa. Postavka zajema izdelavo elaborata zapore prometa in vodenja prometa, postavitev in po končani gradnji odstranitev vse začasne prometne signalizacije.</t>
  </si>
  <si>
    <t>Geotehnični nadzor za vsa dela</t>
  </si>
  <si>
    <t>Demontaža zaščitne kovinske ograje- kovinska ograja iz cevnih profilov z mrežnim polnilom in kovinska palična ograja</t>
  </si>
  <si>
    <t>Izdelava blazine pod temeljem objekta iz prodca v debelini do 30 cm- uvaljana gramozna blazina v debelini 30 cm</t>
  </si>
  <si>
    <t>Zasip z zrnato kamnino – 3. kategorije - strojno- tamponsko nasutje v notranjosti podvoza</t>
  </si>
  <si>
    <t xml:space="preserve">Izdelava nosilnega podpornega odra za prekladno konstrukcijo premostitvenega objekta, visokega od 4,1 do 6,0 m.
- višina odra cca 5,5 m                           </t>
  </si>
  <si>
    <t>Izdelava podprtega opaža za temeljno ploščo
- opaž temeljne plošče podvoza</t>
  </si>
  <si>
    <t>Izdelava dvostranskega vezanega opaža za raven zid, visok od 4,1 do 6 m
- opaž sten in kril podvoza</t>
  </si>
  <si>
    <t>Izdelava opaža za ravno ploščo ( samo opaž brez podpor )
- opaž spodnje strani zgornje plošče podvoza z vutami</t>
  </si>
  <si>
    <t>Izdelava podprtega opaža za bočne stranice ravnih plošč
- opaž bočnih strani zgornje plošče podvoza</t>
  </si>
  <si>
    <t>Izdelava podprtega opaža robnega venca na premostitvenem, opornem in podpornem objektu
- opaž robnega venca</t>
  </si>
  <si>
    <r>
      <t xml:space="preserve">Dobava in vgraditev zaščitnega cementnega betona C25/30 v prerez do 0,15 m3/m2
-zaščitni beton nad zgornjo ploščo podvoza (pod tirno gredo) v deb. 2x2,5 cm, agregat d ≤ 8 mm, z arm. mrežo </t>
    </r>
    <r>
      <rPr>
        <sz val="10"/>
        <rFont val="Arial CE"/>
        <family val="0"/>
      </rPr>
      <t>Q 196. Vključno opaženje vertikalnih površin na prehodih (ali obloga z betonskimi ploščami deb. 5 cm).</t>
    </r>
  </si>
  <si>
    <t>Dobava in vgraditev ojačenega cementnega betona C30/37 v temeljne plošče
- XC2, XD2, XF2, vodotesni beton PV-II, talna plošča podvoza</t>
  </si>
  <si>
    <t>Dobava in vgraditev ojačenega cementnega betona C30/37 v stene opornikov, krilnih zidov ali kril
Opomba: XC4, XD2, XF2, vodotesni beton PV-II. stene podvoza in krilnih zidov</t>
  </si>
  <si>
    <t xml:space="preserve">Dobava in vgraditev ojačenega cementnega betona C30/37 v prekladno konstrukcijo tipa polne plošče
- XC4, XD1, XF2 </t>
  </si>
  <si>
    <t>Dobava in vgraditev ojačenega cementnega betona C30/37 v hodnike in robne vence na premostitvenih objektih
- XC4, XD1, XF2, vodotesni beton PV-II, robni venec, zgornja vodoravna površina robnega venca je obdelana kot metličen beton</t>
  </si>
  <si>
    <r>
      <t>Dobava in vgraditev montažnega elementa iz ojačenega cementnega betona C30/37,  prerez do 0,50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-m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, največje dimenzije do 2,5 m
Opomba: XC4, XD1, XF2, vodotesen beton PV-II. Montažni elementi za SVTK naprave višine cca 60 cm, vključno z armaturo in izravnalnim slojem cementne malte 1 cm. Stiki med elementi so tesnjeni. Izvedba po detajlu. </t>
    </r>
  </si>
  <si>
    <r>
      <t>Dobava in vgraditev montažnega elementa iz ojačenega cementnega betona C../.. , prerez do 0,50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-m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, največje dimenzije do 2,5 m
Opomba:C30/37,  XC4, XD1, XF2, vodotesen beton PV-II. Montažni pokrov kinete in prehodnega elementa za SVTK naprave širine cca 54 cm in in montažni ploh za predelno steno. Vključno z armaturo. Izvedba po detajlu. </t>
    </r>
  </si>
  <si>
    <t>Izvedba prehodnega elementa za kabelsko kanalizacijo dolžine 150 cm, širine 100 cm in višine 95-145 cm. Izvedba po detajlu!
- vključno z vsemi deli</t>
  </si>
  <si>
    <t>Dobava in vgraditev ograje za pešce iz jeklenih pravokotnih profilov s horizontalnimi polnili in mrežnim polnilom, visoke 120 cm
- ograja je v celoti vroče cinkana in se na venec pritrdi s pomočjo uvrtanih sidrnih vijakov s plastičnimi izolacijskimi vložki. Kvaliteta jekla za ograjo S235. Pritrdilni vijaki iz nerjavnega jekla skladno s ETAG-01.</t>
  </si>
  <si>
    <t>Izdelava hidroizolacije s sistemom Servidek/Servipak, sestavljene iz dvokomponentne hidroizolacije, Servipak ploščami deb. 12 mm z bandažiranjem stikov
Opomba: vključno s predhodnim čiščenjem betonske podlage zgornje plošče</t>
  </si>
  <si>
    <t>Izdelava ločilne plasti iz gumijastih plošč, debelih 2 cm
Podgredna elastomerna blazina nad hidroizolacijo za zmanjšanje hrupa v deb. 20 mm. Na zgornji površini stropne plošče podvoza.</t>
  </si>
  <si>
    <t>Zatesnitev mejnih površin - stikov s prilepljenim bitumenskim tesnilnim trakom.
Opomba: tesnilni trak na stiku med kineto (robnim vencem) in zgornjo ploščo, širine 450 mm.</t>
  </si>
  <si>
    <t>Izdelava delovnega stika s profilom, brez izolacijskih trakov
- tesnilna pločevina z nanosom za tesnenje delovnih stikov, deb. 3 mm, širine 150 mm; med talno ploščo in steno</t>
  </si>
  <si>
    <t>Vgraditev klina iz zrnate kamnine – 3. kategorije
Zasipavanje za zidovi; zaledni klin - nekoherentni material (GW, SW) ustrezne zrnavosti, z dobavo peščenoprodnega dobro prepustnega materiala, izvesti s komprimiranjem v slojih po 30 cm. Glej tehnični opis.
Komprimacija; cona A: MPP = 100%, Ev2 = 100 Mpa, cona B: MPP = 98%, Ev2 = 80 Mpa, cona C:  MPP = 95%, Ev2 = 60 Mpa</t>
  </si>
  <si>
    <t>Izdelava stikov z vezavo in vgraditvijo dvojnega praga, kompletno z dobavo vsega materiala
-2 stika na prag</t>
  </si>
  <si>
    <t>Aluminotermitsko varjenje tirnic, vključno z dobavo materiala
- 49E1</t>
  </si>
  <si>
    <t>Ureditev poškodovanih zelenic in trase z neposredno okolico</t>
  </si>
  <si>
    <t>Stalni nadzor s strani varnostnega koordinatorja za vsa dela</t>
  </si>
  <si>
    <t>čiščenje površin, odstrabnjevanje rastja, grmovja, dreves, vključno z odvozom na deponijo</t>
  </si>
  <si>
    <t>Izdelava izvedbenega načrta za prestavitev in zaščito kablov (IZN)</t>
  </si>
  <si>
    <t>Gradnja podvoza v km 626+639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</si>
</sst>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0.0"/>
    <numFmt numFmtId="175" formatCode="#,##0.0"/>
    <numFmt numFmtId="176" formatCode="#,##0.00\ &quot;€&quot;"/>
    <numFmt numFmtId="177" formatCode="#,##0.00_);\(#,##0.00\)"/>
    <numFmt numFmtId="178" formatCode="0.00_)"/>
    <numFmt numFmtId="179" formatCode="_(* #,##0.00_);_(* \(#,##0.00\);_(* &quot;-&quot;??_);_(@_)"/>
    <numFmt numFmtId="180" formatCode="#,##0.00;[Red]#,##0.00"/>
    <numFmt numFmtId="181" formatCode="0_ ;\-0\ "/>
  </numFmts>
  <fonts count="74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1"/>
      <name val="Arial CE"/>
      <family val="2"/>
    </font>
    <font>
      <sz val="14"/>
      <name val="Arial CE"/>
      <family val="2"/>
    </font>
    <font>
      <i/>
      <sz val="10"/>
      <name val="Arial CE"/>
      <family val="2"/>
    </font>
    <font>
      <b/>
      <sz val="11"/>
      <name val="Arial CE"/>
      <family val="0"/>
    </font>
    <font>
      <b/>
      <sz val="16"/>
      <name val="Arial CE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 CE"/>
      <family val="0"/>
    </font>
    <font>
      <sz val="11"/>
      <name val="Times New Roman"/>
      <family val="1"/>
    </font>
    <font>
      <sz val="11"/>
      <name val="Times New Roman CE"/>
      <family val="1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 CE"/>
      <family val="2"/>
    </font>
    <font>
      <sz val="11"/>
      <name val="Stylus BT"/>
      <family val="2"/>
    </font>
    <font>
      <i/>
      <sz val="10"/>
      <name val="Times New Roman CE"/>
      <family val="1"/>
    </font>
    <font>
      <b/>
      <sz val="11"/>
      <name val="Times New Roman CE"/>
      <family val="0"/>
    </font>
    <font>
      <sz val="10"/>
      <name val="Times New Roman CE"/>
      <family val="1"/>
    </font>
    <font>
      <vertAlign val="superscript"/>
      <sz val="11"/>
      <name val="Times New Roman CE"/>
      <family val="1"/>
    </font>
    <font>
      <sz val="10"/>
      <name val="Courier"/>
      <family val="3"/>
    </font>
    <font>
      <sz val="11"/>
      <name val="Courier"/>
      <family val="3"/>
    </font>
    <font>
      <sz val="11"/>
      <name val="Symbol"/>
      <family val="1"/>
    </font>
    <font>
      <sz val="10"/>
      <name val="Times New Roman"/>
      <family val="1"/>
    </font>
    <font>
      <b/>
      <u val="single"/>
      <sz val="11"/>
      <name val="Times New Roman CE"/>
      <family val="1"/>
    </font>
    <font>
      <b/>
      <sz val="11"/>
      <name val="Stylus BT"/>
      <family val="2"/>
    </font>
    <font>
      <b/>
      <sz val="10"/>
      <name val="Times New Roman CE"/>
      <family val="0"/>
    </font>
    <font>
      <sz val="12"/>
      <name val="Courier"/>
      <family val="0"/>
    </font>
    <font>
      <sz val="12"/>
      <name val="Times New Roman CE"/>
      <family val="1"/>
    </font>
    <font>
      <b/>
      <sz val="10"/>
      <name val="Arial Narrow"/>
      <family val="2"/>
    </font>
    <font>
      <b/>
      <sz val="10"/>
      <name val="Stylus BT"/>
      <family val="2"/>
    </font>
    <font>
      <b/>
      <sz val="12"/>
      <name val="Times New Roman CE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3" fontId="10" fillId="0" borderId="0" applyFont="0" applyFill="0" applyBorder="0" applyAlignment="0" applyProtection="0"/>
    <xf numFmtId="0" fontId="57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58" fillId="21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10" fillId="0" borderId="0">
      <alignment/>
      <protection/>
    </xf>
    <xf numFmtId="0" fontId="63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55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66" fillId="0" borderId="6" applyNumberFormat="0" applyFill="0" applyAlignment="0" applyProtection="0"/>
    <xf numFmtId="0" fontId="67" fillId="30" borderId="7" applyNumberFormat="0" applyAlignment="0" applyProtection="0"/>
    <xf numFmtId="0" fontId="68" fillId="21" borderId="8" applyNumberFormat="0" applyAlignment="0" applyProtection="0"/>
    <xf numFmtId="0" fontId="69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32" borderId="8" applyNumberFormat="0" applyAlignment="0" applyProtection="0"/>
    <xf numFmtId="0" fontId="71" fillId="0" borderId="9" applyNumberFormat="0" applyFill="0" applyAlignment="0" applyProtection="0"/>
  </cellStyleXfs>
  <cellXfs count="332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4" fontId="0" fillId="0" borderId="0" xfId="0" applyNumberFormat="1" applyAlignment="1">
      <alignment horizontal="right" vertical="top" wrapText="1"/>
    </xf>
    <xf numFmtId="4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left" vertical="top" wrapText="1"/>
    </xf>
    <xf numFmtId="4" fontId="0" fillId="0" borderId="10" xfId="0" applyNumberFormat="1" applyBorder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4" fontId="0" fillId="0" borderId="0" xfId="0" applyNumberFormat="1" applyAlignment="1">
      <alignment/>
    </xf>
    <xf numFmtId="0" fontId="0" fillId="0" borderId="0" xfId="0" applyAlignment="1">
      <alignment vertical="top" wrapText="1"/>
    </xf>
    <xf numFmtId="4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 quotePrefix="1">
      <alignment horizontal="center" vertical="top" wrapText="1"/>
    </xf>
    <xf numFmtId="0" fontId="5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/>
    </xf>
    <xf numFmtId="49" fontId="0" fillId="0" borderId="0" xfId="0" applyNumberFormat="1" applyAlignment="1">
      <alignment horizontal="left" vertical="top" wrapText="1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vertical="top" wrapText="1"/>
    </xf>
    <xf numFmtId="4" fontId="5" fillId="0" borderId="0" xfId="0" applyNumberFormat="1" applyFont="1" applyAlignment="1">
      <alignment horizontal="center" vertical="top" wrapText="1"/>
    </xf>
    <xf numFmtId="4" fontId="0" fillId="0" borderId="10" xfId="0" applyNumberFormat="1" applyBorder="1" applyAlignment="1">
      <alignment horizontal="center" vertical="top" wrapText="1"/>
    </xf>
    <xf numFmtId="4" fontId="1" fillId="0" borderId="0" xfId="0" applyNumberFormat="1" applyFont="1" applyAlignment="1">
      <alignment horizontal="center" vertical="top" wrapText="1"/>
    </xf>
    <xf numFmtId="4" fontId="7" fillId="0" borderId="0" xfId="0" applyNumberFormat="1" applyFont="1" applyAlignment="1">
      <alignment horizontal="center" vertical="top" wrapText="1"/>
    </xf>
    <xf numFmtId="4" fontId="8" fillId="0" borderId="0" xfId="0" applyNumberFormat="1" applyFont="1" applyAlignment="1">
      <alignment horizontal="left" vertical="top"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horizontal="right" wrapText="1"/>
    </xf>
    <xf numFmtId="0" fontId="10" fillId="0" borderId="0" xfId="0" applyFont="1" applyAlignment="1">
      <alignment horizontal="justify" vertical="top" wrapText="1"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right" wrapText="1"/>
    </xf>
    <xf numFmtId="0" fontId="10" fillId="0" borderId="10" xfId="0" applyFont="1" applyBorder="1" applyAlignment="1">
      <alignment horizontal="justify" vertical="top" wrapText="1"/>
    </xf>
    <xf numFmtId="4" fontId="0" fillId="0" borderId="0" xfId="0" applyNumberFormat="1" applyAlignment="1">
      <alignment horizontal="right" vertical="center" wrapText="1"/>
    </xf>
    <xf numFmtId="0" fontId="10" fillId="0" borderId="0" xfId="0" applyFont="1" applyBorder="1" applyAlignment="1">
      <alignment horizontal="justify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0" fillId="0" borderId="10" xfId="0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 quotePrefix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9" fontId="0" fillId="0" borderId="10" xfId="0" applyNumberFormat="1" applyBorder="1" applyAlignment="1">
      <alignment horizontal="left" vertical="top" wrapText="1"/>
    </xf>
    <xf numFmtId="0" fontId="7" fillId="0" borderId="0" xfId="0" applyFont="1" applyAlignment="1">
      <alignment horizontal="right" vertical="center" wrapText="1"/>
    </xf>
    <xf numFmtId="0" fontId="0" fillId="0" borderId="0" xfId="0" applyBorder="1" applyAlignment="1">
      <alignment horizontal="right" vertical="top" wrapText="1"/>
    </xf>
    <xf numFmtId="0" fontId="0" fillId="0" borderId="10" xfId="0" applyBorder="1" applyAlignment="1" quotePrefix="1">
      <alignment vertical="top" wrapText="1"/>
    </xf>
    <xf numFmtId="4" fontId="0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right" vertical="center"/>
    </xf>
    <xf numFmtId="4" fontId="1" fillId="0" borderId="0" xfId="0" applyNumberFormat="1" applyFont="1" applyAlignment="1">
      <alignment horizontal="right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4" fontId="1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4" fontId="0" fillId="0" borderId="0" xfId="0" applyNumberFormat="1" applyFont="1" applyAlignment="1">
      <alignment horizontal="center" vertical="top" wrapText="1"/>
    </xf>
    <xf numFmtId="4" fontId="0" fillId="0" borderId="0" xfId="0" applyNumberFormat="1" applyFont="1" applyAlignment="1">
      <alignment horizontal="right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4" fontId="0" fillId="0" borderId="0" xfId="0" applyNumberFormat="1" applyFont="1" applyAlignment="1">
      <alignment horizontal="center" vertical="top" wrapText="1"/>
    </xf>
    <xf numFmtId="0" fontId="10" fillId="0" borderId="0" xfId="42" applyFont="1" applyBorder="1" applyAlignment="1">
      <alignment horizontal="left" vertical="top" wrapText="1"/>
      <protection/>
    </xf>
    <xf numFmtId="0" fontId="10" fillId="0" borderId="0" xfId="42" applyFont="1" applyBorder="1" applyAlignment="1">
      <alignment horizontal="justify" vertical="top" wrapText="1"/>
      <protection/>
    </xf>
    <xf numFmtId="0" fontId="13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" fontId="13" fillId="0" borderId="0" xfId="0" applyNumberFormat="1" applyFont="1" applyFill="1" applyAlignment="1" applyProtection="1">
      <alignment horizontal="center" vertical="top" wrapText="1"/>
      <protection/>
    </xf>
    <xf numFmtId="0" fontId="2" fillId="0" borderId="0" xfId="0" applyFont="1" applyFill="1" applyAlignment="1">
      <alignment horizontal="center" vertical="top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 quotePrefix="1">
      <alignment/>
    </xf>
    <xf numFmtId="0" fontId="15" fillId="0" borderId="0" xfId="0" applyFont="1" applyFill="1" applyAlignment="1">
      <alignment horizontal="center" vertical="top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left"/>
    </xf>
    <xf numFmtId="0" fontId="0" fillId="0" borderId="0" xfId="0" applyFont="1" applyFill="1" applyAlignment="1">
      <alignment vertical="top"/>
    </xf>
    <xf numFmtId="39" fontId="17" fillId="0" borderId="0" xfId="0" applyNumberFormat="1" applyFont="1" applyFill="1" applyAlignment="1" applyProtection="1" quotePrefix="1">
      <alignment horizontal="left"/>
      <protection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1" fontId="14" fillId="0" borderId="0" xfId="0" applyNumberFormat="1" applyFont="1" applyFill="1" applyAlignment="1" applyProtection="1">
      <alignment horizontal="center" vertical="top"/>
      <protection/>
    </xf>
    <xf numFmtId="0" fontId="0" fillId="0" borderId="0" xfId="0" applyFont="1" applyFill="1" applyAlignment="1">
      <alignment horizontal="center"/>
    </xf>
    <xf numFmtId="1" fontId="21" fillId="0" borderId="0" xfId="0" applyNumberFormat="1" applyFont="1" applyFill="1" applyBorder="1" applyAlignment="1">
      <alignment vertical="top"/>
    </xf>
    <xf numFmtId="0" fontId="14" fillId="0" borderId="0" xfId="0" applyFont="1" applyFill="1" applyAlignment="1">
      <alignment horizontal="left" vertical="top"/>
    </xf>
    <xf numFmtId="4" fontId="18" fillId="0" borderId="0" xfId="0" applyNumberFormat="1" applyFont="1" applyFill="1" applyBorder="1" applyAlignment="1" applyProtection="1">
      <alignment horizontal="center" vertical="justify"/>
      <protection/>
    </xf>
    <xf numFmtId="3" fontId="18" fillId="0" borderId="0" xfId="0" applyNumberFormat="1" applyFont="1" applyFill="1" applyBorder="1" applyAlignment="1" applyProtection="1">
      <alignment horizontal="center" vertical="justify"/>
      <protection/>
    </xf>
    <xf numFmtId="4" fontId="14" fillId="0" borderId="0" xfId="0" applyNumberFormat="1" applyFont="1" applyFill="1" applyBorder="1" applyAlignment="1" applyProtection="1">
      <alignment vertical="justify"/>
      <protection/>
    </xf>
    <xf numFmtId="0" fontId="14" fillId="0" borderId="0" xfId="0" applyFont="1" applyFill="1" applyAlignment="1" quotePrefix="1">
      <alignment horizontal="left" vertical="top" wrapText="1"/>
    </xf>
    <xf numFmtId="0" fontId="14" fillId="0" borderId="0" xfId="0" applyFont="1" applyFill="1" applyAlignment="1">
      <alignment vertical="top"/>
    </xf>
    <xf numFmtId="0" fontId="13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center" vertical="top" wrapText="1"/>
    </xf>
    <xf numFmtId="3" fontId="14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left" vertical="top" wrapText="1"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3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4" fillId="0" borderId="0" xfId="0" applyFont="1" applyFill="1" applyAlignment="1" quotePrefix="1">
      <alignment vertical="top" wrapText="1"/>
    </xf>
    <xf numFmtId="0" fontId="14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center"/>
    </xf>
    <xf numFmtId="1" fontId="14" fillId="0" borderId="0" xfId="0" applyNumberFormat="1" applyFont="1" applyFill="1" applyAlignment="1">
      <alignment horizontal="center" vertical="top"/>
    </xf>
    <xf numFmtId="39" fontId="14" fillId="0" borderId="0" xfId="0" applyNumberFormat="1" applyFont="1" applyFill="1" applyAlignment="1" applyProtection="1">
      <alignment horizontal="fill" vertical="top" wrapText="1"/>
      <protection/>
    </xf>
    <xf numFmtId="0" fontId="26" fillId="0" borderId="0" xfId="0" applyFont="1" applyFill="1" applyAlignment="1">
      <alignment horizontal="center" vertical="top"/>
    </xf>
    <xf numFmtId="0" fontId="15" fillId="0" borderId="0" xfId="0" applyFont="1" applyFill="1" applyAlignment="1" quotePrefix="1">
      <alignment/>
    </xf>
    <xf numFmtId="4" fontId="14" fillId="0" borderId="0" xfId="0" applyNumberFormat="1" applyFont="1" applyFill="1" applyAlignment="1">
      <alignment/>
    </xf>
    <xf numFmtId="1" fontId="14" fillId="0" borderId="0" xfId="0" applyNumberFormat="1" applyFont="1" applyFill="1" applyBorder="1" applyAlignment="1">
      <alignment horizontal="center" vertical="top"/>
    </xf>
    <xf numFmtId="39" fontId="27" fillId="0" borderId="0" xfId="0" applyNumberFormat="1" applyFont="1" applyFill="1" applyBorder="1" applyAlignment="1" applyProtection="1">
      <alignment horizontal="left"/>
      <protection/>
    </xf>
    <xf numFmtId="3" fontId="14" fillId="0" borderId="0" xfId="0" applyNumberFormat="1" applyFont="1" applyFill="1" applyBorder="1" applyAlignment="1" applyProtection="1">
      <alignment horizontal="center"/>
      <protection/>
    </xf>
    <xf numFmtId="39" fontId="14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left"/>
      <protection/>
    </xf>
    <xf numFmtId="1" fontId="14" fillId="0" borderId="0" xfId="0" applyNumberFormat="1" applyFont="1" applyFill="1" applyBorder="1" applyAlignment="1">
      <alignment horizontal="center" vertical="top" wrapText="1"/>
    </xf>
    <xf numFmtId="39" fontId="27" fillId="0" borderId="0" xfId="0" applyNumberFormat="1" applyFont="1" applyFill="1" applyBorder="1" applyAlignment="1" applyProtection="1">
      <alignment/>
      <protection/>
    </xf>
    <xf numFmtId="39" fontId="27" fillId="0" borderId="0" xfId="0" applyNumberFormat="1" applyFont="1" applyFill="1" applyBorder="1" applyAlignment="1" applyProtection="1">
      <alignment horizontal="left" wrapText="1"/>
      <protection/>
    </xf>
    <xf numFmtId="39" fontId="14" fillId="0" borderId="0" xfId="0" applyNumberFormat="1" applyFont="1" applyFill="1" applyBorder="1" applyAlignment="1" applyProtection="1">
      <alignment/>
      <protection/>
    </xf>
    <xf numFmtId="39" fontId="15" fillId="0" borderId="0" xfId="0" applyNumberFormat="1" applyFont="1" applyFill="1" applyAlignment="1">
      <alignment/>
    </xf>
    <xf numFmtId="0" fontId="0" fillId="0" borderId="0" xfId="0" applyFont="1" applyFill="1" applyAlignment="1">
      <alignment vertical="top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center" vertical="center"/>
    </xf>
    <xf numFmtId="1" fontId="31" fillId="0" borderId="0" xfId="0" applyNumberFormat="1" applyFont="1" applyFill="1" applyAlignment="1">
      <alignment horizontal="center"/>
    </xf>
    <xf numFmtId="2" fontId="31" fillId="0" borderId="0" xfId="0" applyNumberFormat="1" applyFont="1" applyFill="1" applyAlignment="1">
      <alignment horizontal="center" vertical="center"/>
    </xf>
    <xf numFmtId="4" fontId="31" fillId="0" borderId="0" xfId="0" applyNumberFormat="1" applyFont="1" applyFill="1" applyAlignment="1">
      <alignment horizontal="right" vertical="center"/>
    </xf>
    <xf numFmtId="4" fontId="31" fillId="0" borderId="0" xfId="0" applyNumberFormat="1" applyFont="1" applyFill="1" applyAlignment="1">
      <alignment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right" vertical="center"/>
    </xf>
    <xf numFmtId="4" fontId="15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left"/>
      <protection/>
    </xf>
    <xf numFmtId="0" fontId="15" fillId="0" borderId="0" xfId="0" applyFont="1" applyAlignment="1">
      <alignment/>
    </xf>
    <xf numFmtId="0" fontId="15" fillId="0" borderId="0" xfId="0" applyFont="1" applyFill="1" applyAlignment="1" applyProtection="1">
      <alignment horizontal="center" vertical="center"/>
      <protection/>
    </xf>
    <xf numFmtId="1" fontId="15" fillId="0" borderId="0" xfId="0" applyNumberFormat="1" applyFont="1" applyFill="1" applyAlignment="1" applyProtection="1">
      <alignment horizontal="left"/>
      <protection/>
    </xf>
    <xf numFmtId="2" fontId="15" fillId="0" borderId="0" xfId="0" applyNumberFormat="1" applyFont="1" applyFill="1" applyAlignment="1" applyProtection="1">
      <alignment horizontal="center" vertical="center"/>
      <protection/>
    </xf>
    <xf numFmtId="4" fontId="15" fillId="0" borderId="0" xfId="0" applyNumberFormat="1" applyFont="1" applyFill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1" fontId="16" fillId="0" borderId="0" xfId="0" applyNumberFormat="1" applyFont="1" applyFill="1" applyAlignment="1" applyProtection="1">
      <alignment horizontal="left"/>
      <protection/>
    </xf>
    <xf numFmtId="1" fontId="16" fillId="0" borderId="0" xfId="0" applyNumberFormat="1" applyFont="1" applyFill="1" applyAlignment="1" applyProtection="1">
      <alignment horizontal="center" vertical="center"/>
      <protection/>
    </xf>
    <xf numFmtId="4" fontId="16" fillId="0" borderId="0" xfId="0" applyNumberFormat="1" applyFont="1" applyFill="1" applyAlignment="1" applyProtection="1">
      <alignment horizontal="right" vertical="center"/>
      <protection/>
    </xf>
    <xf numFmtId="4" fontId="16" fillId="0" borderId="0" xfId="0" applyNumberFormat="1" applyFont="1" applyFill="1" applyAlignment="1" applyProtection="1">
      <alignment/>
      <protection/>
    </xf>
    <xf numFmtId="1" fontId="31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9" fontId="0" fillId="0" borderId="13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11" xfId="0" applyFont="1" applyBorder="1" applyAlignment="1">
      <alignment horizontal="left" vertical="center"/>
    </xf>
    <xf numFmtId="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32" fillId="33" borderId="10" xfId="45" applyNumberFormat="1" applyFont="1" applyFill="1" applyBorder="1" applyAlignment="1">
      <alignment horizontal="right" vertical="center"/>
      <protection/>
    </xf>
    <xf numFmtId="0" fontId="32" fillId="33" borderId="10" xfId="45" applyFont="1" applyFill="1" applyBorder="1" applyAlignment="1">
      <alignment horizontal="justify" vertical="center" wrapText="1"/>
      <protection/>
    </xf>
    <xf numFmtId="0" fontId="32" fillId="33" borderId="10" xfId="45" applyFont="1" applyFill="1" applyBorder="1" applyAlignment="1">
      <alignment horizontal="center" vertical="center"/>
      <protection/>
    </xf>
    <xf numFmtId="4" fontId="32" fillId="33" borderId="10" xfId="33" applyNumberFormat="1" applyFont="1" applyFill="1" applyBorder="1" applyAlignment="1">
      <alignment horizontal="right" vertical="center" wrapText="1"/>
    </xf>
    <xf numFmtId="0" fontId="1" fillId="0" borderId="11" xfId="0" applyFont="1" applyBorder="1" applyAlignment="1">
      <alignment vertical="top" wrapText="1"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 quotePrefix="1">
      <alignment horizontal="center"/>
    </xf>
    <xf numFmtId="4" fontId="15" fillId="0" borderId="0" xfId="0" applyNumberFormat="1" applyFont="1" applyFill="1" applyAlignment="1">
      <alignment/>
    </xf>
    <xf numFmtId="39" fontId="16" fillId="0" borderId="0" xfId="0" applyNumberFormat="1" applyFont="1" applyFill="1" applyAlignment="1" applyProtection="1">
      <alignment horizontal="left"/>
      <protection/>
    </xf>
    <xf numFmtId="181" fontId="16" fillId="0" borderId="0" xfId="0" applyNumberFormat="1" applyFont="1" applyFill="1" applyAlignment="1" applyProtection="1">
      <alignment horizontal="center"/>
      <protection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1" fontId="29" fillId="0" borderId="0" xfId="0" applyNumberFormat="1" applyFont="1" applyFill="1" applyBorder="1" applyAlignment="1">
      <alignment vertical="top"/>
    </xf>
    <xf numFmtId="39" fontId="16" fillId="0" borderId="0" xfId="0" applyNumberFormat="1" applyFont="1" applyFill="1" applyBorder="1" applyAlignment="1" applyProtection="1">
      <alignment vertical="justify"/>
      <protection/>
    </xf>
    <xf numFmtId="4" fontId="28" fillId="0" borderId="0" xfId="0" applyNumberFormat="1" applyFont="1" applyFill="1" applyBorder="1" applyAlignment="1" applyProtection="1">
      <alignment horizontal="center" vertical="justify"/>
      <protection/>
    </xf>
    <xf numFmtId="3" fontId="28" fillId="0" borderId="0" xfId="0" applyNumberFormat="1" applyFont="1" applyFill="1" applyBorder="1" applyAlignment="1" applyProtection="1">
      <alignment horizontal="center" vertical="justify"/>
      <protection/>
    </xf>
    <xf numFmtId="4" fontId="20" fillId="0" borderId="0" xfId="0" applyNumberFormat="1" applyFont="1" applyFill="1" applyBorder="1" applyAlignment="1" applyProtection="1">
      <alignment horizontal="right"/>
      <protection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 vertical="top"/>
    </xf>
    <xf numFmtId="3" fontId="14" fillId="0" borderId="0" xfId="0" applyNumberFormat="1" applyFont="1" applyFill="1" applyAlignment="1">
      <alignment horizontal="center" vertical="top"/>
    </xf>
    <xf numFmtId="4" fontId="14" fillId="0" borderId="0" xfId="0" applyNumberFormat="1" applyFont="1" applyFill="1" applyAlignment="1" applyProtection="1">
      <alignment horizontal="right" vertical="top"/>
      <protection/>
    </xf>
    <xf numFmtId="39" fontId="16" fillId="0" borderId="0" xfId="0" applyNumberFormat="1" applyFont="1" applyFill="1" applyBorder="1" applyAlignment="1" applyProtection="1">
      <alignment vertical="center"/>
      <protection/>
    </xf>
    <xf numFmtId="4" fontId="20" fillId="0" borderId="0" xfId="0" applyNumberFormat="1" applyFont="1" applyFill="1" applyBorder="1" applyAlignment="1" applyProtection="1">
      <alignment horizontal="right"/>
      <protection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 horizontal="center" vertical="top"/>
    </xf>
    <xf numFmtId="0" fontId="33" fillId="0" borderId="0" xfId="0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vertical="top" wrapText="1"/>
    </xf>
    <xf numFmtId="0" fontId="32" fillId="0" borderId="10" xfId="45" applyFont="1" applyFill="1" applyBorder="1" applyAlignment="1">
      <alignment horizontal="justify" vertical="center" wrapText="1"/>
      <protection/>
    </xf>
    <xf numFmtId="4" fontId="0" fillId="0" borderId="10" xfId="0" applyNumberFormat="1" applyFont="1" applyBorder="1" applyAlignment="1">
      <alignment/>
    </xf>
    <xf numFmtId="0" fontId="15" fillId="0" borderId="0" xfId="0" applyFont="1" applyFill="1" applyAlignment="1" applyProtection="1" quotePrefix="1">
      <alignment horizontal="center" vertical="top"/>
      <protection/>
    </xf>
    <xf numFmtId="0" fontId="31" fillId="0" borderId="0" xfId="0" applyFont="1" applyFill="1" applyAlignment="1">
      <alignment vertical="top"/>
    </xf>
    <xf numFmtId="0" fontId="15" fillId="0" borderId="0" xfId="0" applyFont="1" applyFill="1" applyAlignment="1" applyProtection="1">
      <alignment horizontal="left" vertical="top" wrapText="1"/>
      <protection/>
    </xf>
    <xf numFmtId="0" fontId="15" fillId="0" borderId="0" xfId="0" applyFont="1" applyFill="1" applyAlignment="1" applyProtection="1">
      <alignment horizontal="center" vertical="top"/>
      <protection/>
    </xf>
    <xf numFmtId="1" fontId="15" fillId="0" borderId="0" xfId="0" applyNumberFormat="1" applyFont="1" applyFill="1" applyAlignment="1" applyProtection="1">
      <alignment horizontal="left" vertical="top"/>
      <protection/>
    </xf>
    <xf numFmtId="1" fontId="15" fillId="0" borderId="0" xfId="0" applyNumberFormat="1" applyFont="1" applyFill="1" applyAlignment="1" applyProtection="1">
      <alignment horizontal="center" vertical="top"/>
      <protection/>
    </xf>
    <xf numFmtId="4" fontId="15" fillId="0" borderId="0" xfId="0" applyNumberFormat="1" applyFont="1" applyFill="1" applyAlignment="1" applyProtection="1">
      <alignment vertical="top"/>
      <protection/>
    </xf>
    <xf numFmtId="0" fontId="16" fillId="0" borderId="0" xfId="0" applyFont="1" applyFill="1" applyAlignment="1" applyProtection="1">
      <alignment horizontal="left" vertical="top"/>
      <protection/>
    </xf>
    <xf numFmtId="0" fontId="16" fillId="0" borderId="11" xfId="0" applyFont="1" applyFill="1" applyBorder="1" applyAlignment="1" applyProtection="1">
      <alignment horizontal="left" vertical="top"/>
      <protection/>
    </xf>
    <xf numFmtId="0" fontId="16" fillId="0" borderId="11" xfId="0" applyFont="1" applyFill="1" applyBorder="1" applyAlignment="1" applyProtection="1">
      <alignment horizontal="center" vertical="top"/>
      <protection/>
    </xf>
    <xf numFmtId="1" fontId="16" fillId="0" borderId="11" xfId="0" applyNumberFormat="1" applyFont="1" applyFill="1" applyBorder="1" applyAlignment="1" applyProtection="1">
      <alignment horizontal="left" vertical="top"/>
      <protection/>
    </xf>
    <xf numFmtId="1" fontId="16" fillId="0" borderId="11" xfId="0" applyNumberFormat="1" applyFont="1" applyFill="1" applyBorder="1" applyAlignment="1" applyProtection="1">
      <alignment horizontal="center" vertical="top"/>
      <protection/>
    </xf>
    <xf numFmtId="4" fontId="16" fillId="0" borderId="11" xfId="0" applyNumberFormat="1" applyFont="1" applyFill="1" applyBorder="1" applyAlignment="1" applyProtection="1">
      <alignment horizontal="right" vertical="top"/>
      <protection/>
    </xf>
    <xf numFmtId="4" fontId="16" fillId="0" borderId="11" xfId="0" applyNumberFormat="1" applyFont="1" applyFill="1" applyBorder="1" applyAlignment="1" applyProtection="1">
      <alignment vertical="top"/>
      <protection/>
    </xf>
    <xf numFmtId="0" fontId="34" fillId="0" borderId="0" xfId="0" applyFont="1" applyFill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9" fontId="35" fillId="0" borderId="0" xfId="0" applyNumberFormat="1" applyFont="1" applyBorder="1" applyAlignment="1">
      <alignment horizontal="center" vertical="center"/>
    </xf>
    <xf numFmtId="0" fontId="32" fillId="0" borderId="0" xfId="44" applyFont="1" applyBorder="1" applyAlignment="1">
      <alignment horizontal="left" vertical="center" wrapText="1"/>
      <protection/>
    </xf>
    <xf numFmtId="4" fontId="35" fillId="0" borderId="0" xfId="0" applyNumberFormat="1" applyFont="1" applyBorder="1" applyAlignment="1">
      <alignment horizontal="right" vertical="center"/>
    </xf>
    <xf numFmtId="4" fontId="35" fillId="0" borderId="0" xfId="0" applyNumberFormat="1" applyFont="1" applyFill="1" applyBorder="1" applyAlignment="1">
      <alignment horizontal="right" vertical="center"/>
    </xf>
    <xf numFmtId="0" fontId="72" fillId="0" borderId="0" xfId="0" applyFont="1" applyFill="1" applyBorder="1" applyAlignment="1">
      <alignment horizontal="left" vertical="center" wrapText="1"/>
    </xf>
    <xf numFmtId="0" fontId="35" fillId="0" borderId="0" xfId="44" applyFont="1" applyAlignment="1">
      <alignment horizontal="center" vertical="center"/>
      <protection/>
    </xf>
    <xf numFmtId="0" fontId="32" fillId="0" borderId="0" xfId="44" applyFont="1" applyFill="1" applyBorder="1" applyAlignment="1">
      <alignment horizontal="left" vertical="center" wrapText="1"/>
      <protection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horizontal="left" vertical="center" wrapText="1"/>
    </xf>
    <xf numFmtId="4" fontId="73" fillId="0" borderId="0" xfId="0" applyNumberFormat="1" applyFont="1" applyAlignment="1">
      <alignment horizontal="right" vertical="center"/>
    </xf>
    <xf numFmtId="4" fontId="72" fillId="0" borderId="0" xfId="0" applyNumberFormat="1" applyFont="1" applyAlignment="1">
      <alignment horizontal="right" vertical="center"/>
    </xf>
    <xf numFmtId="49" fontId="32" fillId="33" borderId="10" xfId="45" applyNumberFormat="1" applyFont="1" applyFill="1" applyBorder="1" applyAlignment="1">
      <alignment horizontal="center" vertical="center"/>
      <protection/>
    </xf>
    <xf numFmtId="0" fontId="32" fillId="33" borderId="10" xfId="45" applyFont="1" applyFill="1" applyBorder="1" applyAlignment="1">
      <alignment horizontal="left" vertical="center" wrapText="1"/>
      <protection/>
    </xf>
    <xf numFmtId="0" fontId="72" fillId="0" borderId="0" xfId="0" applyFont="1" applyAlignment="1">
      <alignment horizontal="center" vertical="center"/>
    </xf>
    <xf numFmtId="0" fontId="72" fillId="0" borderId="0" xfId="0" applyFont="1" applyAlignment="1">
      <alignment horizontal="left" vertical="center"/>
    </xf>
    <xf numFmtId="0" fontId="35" fillId="0" borderId="0" xfId="42" applyFont="1" applyAlignment="1">
      <alignment horizontal="left" vertical="center" wrapText="1"/>
      <protection/>
    </xf>
    <xf numFmtId="4" fontId="73" fillId="0" borderId="0" xfId="0" applyNumberFormat="1" applyFont="1" applyAlignment="1" applyProtection="1">
      <alignment horizontal="right" vertical="center"/>
      <protection locked="0"/>
    </xf>
    <xf numFmtId="0" fontId="73" fillId="0" borderId="0" xfId="0" applyFont="1" applyFill="1" applyAlignment="1">
      <alignment horizontal="left" vertical="center" wrapText="1"/>
    </xf>
    <xf numFmtId="0" fontId="35" fillId="0" borderId="0" xfId="0" applyFont="1" applyFill="1" applyAlignment="1">
      <alignment horizontal="justify" vertical="center" wrapText="1"/>
    </xf>
    <xf numFmtId="0" fontId="73" fillId="0" borderId="0" xfId="0" applyFont="1" applyAlignment="1">
      <alignment horizontal="left" vertical="center"/>
    </xf>
    <xf numFmtId="0" fontId="32" fillId="0" borderId="11" xfId="42" applyFont="1" applyBorder="1" applyAlignment="1">
      <alignment horizontal="left" vertical="center" wrapText="1"/>
      <protection/>
    </xf>
    <xf numFmtId="0" fontId="73" fillId="0" borderId="11" xfId="0" applyFont="1" applyBorder="1" applyAlignment="1">
      <alignment horizontal="center" vertical="center"/>
    </xf>
    <xf numFmtId="4" fontId="73" fillId="0" borderId="11" xfId="0" applyNumberFormat="1" applyFont="1" applyBorder="1" applyAlignment="1">
      <alignment horizontal="right" vertical="center"/>
    </xf>
    <xf numFmtId="4" fontId="72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justify" vertical="top"/>
    </xf>
    <xf numFmtId="4" fontId="8" fillId="0" borderId="0" xfId="0" applyNumberFormat="1" applyFont="1" applyAlignment="1">
      <alignment horizontal="center" wrapText="1"/>
    </xf>
    <xf numFmtId="4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Border="1" applyAlignment="1">
      <alignment wrapText="1"/>
    </xf>
    <xf numFmtId="0" fontId="8" fillId="0" borderId="0" xfId="0" applyFont="1" applyAlignment="1">
      <alignment horizontal="justify" vertical="top" wrapText="1"/>
    </xf>
    <xf numFmtId="0" fontId="8" fillId="0" borderId="0" xfId="0" applyFont="1" applyAlignment="1">
      <alignment horizontal="center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 quotePrefix="1">
      <alignment horizontal="justify" vertical="top" wrapText="1"/>
    </xf>
    <xf numFmtId="0" fontId="10" fillId="0" borderId="0" xfId="46" applyFont="1" applyAlignment="1">
      <alignment horizontal="left" vertical="top" wrapText="1"/>
      <protection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center" wrapText="1"/>
    </xf>
    <xf numFmtId="4" fontId="0" fillId="0" borderId="10" xfId="0" applyNumberFormat="1" applyFont="1" applyBorder="1" applyAlignment="1">
      <alignment wrapText="1"/>
    </xf>
    <xf numFmtId="0" fontId="1" fillId="0" borderId="0" xfId="0" applyFont="1" applyAlignment="1">
      <alignment horizontal="righ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 wrapText="1"/>
    </xf>
    <xf numFmtId="4" fontId="0" fillId="0" borderId="0" xfId="0" applyNumberFormat="1" applyFont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4" fontId="0" fillId="0" borderId="0" xfId="0" applyNumberFormat="1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4" fontId="0" fillId="0" borderId="0" xfId="0" applyNumberFormat="1" applyFont="1" applyAlignment="1">
      <alignment vertical="top" wrapText="1"/>
    </xf>
    <xf numFmtId="4" fontId="10" fillId="0" borderId="0" xfId="64" applyNumberFormat="1" applyFont="1" applyAlignment="1">
      <alignment horizontal="right" vertical="top" wrapText="1"/>
    </xf>
    <xf numFmtId="0" fontId="73" fillId="0" borderId="0" xfId="0" applyFont="1" applyFill="1" applyAlignment="1">
      <alignment horizontal="center" vertical="center"/>
    </xf>
    <xf numFmtId="4" fontId="73" fillId="0" borderId="0" xfId="0" applyNumberFormat="1" applyFont="1" applyFill="1" applyAlignment="1">
      <alignment horizontal="right" vertical="center"/>
    </xf>
    <xf numFmtId="4" fontId="0" fillId="0" borderId="0" xfId="0" applyNumberFormat="1" applyFont="1" applyAlignment="1" applyProtection="1">
      <alignment vertical="top" wrapText="1"/>
      <protection locked="0"/>
    </xf>
    <xf numFmtId="4" fontId="0" fillId="0" borderId="0" xfId="0" applyNumberFormat="1" applyFont="1" applyAlignment="1" applyProtection="1">
      <alignment vertical="top" wrapText="1"/>
      <protection locked="0"/>
    </xf>
    <xf numFmtId="4" fontId="10" fillId="0" borderId="0" xfId="64" applyNumberFormat="1" applyFont="1" applyAlignment="1" applyProtection="1">
      <alignment horizontal="right" vertical="top" wrapText="1"/>
      <protection locked="0"/>
    </xf>
    <xf numFmtId="4" fontId="14" fillId="0" borderId="0" xfId="0" applyNumberFormat="1" applyFont="1" applyFill="1" applyAlignment="1" applyProtection="1">
      <alignment horizontal="right" vertical="top"/>
      <protection locked="0"/>
    </xf>
    <xf numFmtId="0" fontId="0" fillId="0" borderId="0" xfId="0" applyAlignment="1" applyProtection="1">
      <alignment/>
      <protection/>
    </xf>
    <xf numFmtId="4" fontId="15" fillId="0" borderId="0" xfId="0" applyNumberFormat="1" applyFont="1" applyFill="1" applyAlignment="1" applyProtection="1">
      <alignment horizontal="right" vertical="top"/>
      <protection locked="0"/>
    </xf>
    <xf numFmtId="4" fontId="0" fillId="0" borderId="0" xfId="0" applyNumberFormat="1" applyAlignment="1" applyProtection="1">
      <alignment horizontal="center" vertical="top" wrapText="1"/>
      <protection locked="0"/>
    </xf>
    <xf numFmtId="0" fontId="73" fillId="0" borderId="0" xfId="0" applyFont="1" applyFill="1" applyAlignment="1">
      <alignment horizontal="center" vertical="top"/>
    </xf>
    <xf numFmtId="4" fontId="0" fillId="0" borderId="0" xfId="0" applyNumberFormat="1" applyBorder="1" applyAlignment="1" applyProtection="1">
      <alignment horizontal="center" vertical="top" wrapText="1"/>
      <protection locked="0"/>
    </xf>
    <xf numFmtId="4" fontId="0" fillId="0" borderId="0" xfId="0" applyNumberForma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4" fontId="0" fillId="0" borderId="0" xfId="0" applyNumberFormat="1" applyFont="1" applyAlignment="1" applyProtection="1">
      <alignment horizontal="center" vertical="top" wrapText="1"/>
      <protection locked="0"/>
    </xf>
    <xf numFmtId="0" fontId="0" fillId="0" borderId="0" xfId="0" applyFont="1" applyAlignment="1" quotePrefix="1">
      <alignment horizontal="center" vertical="top" wrapText="1"/>
    </xf>
    <xf numFmtId="0" fontId="10" fillId="0" borderId="0" xfId="0" applyFont="1" applyAlignment="1" quotePrefix="1">
      <alignment horizontal="center" vertical="top" wrapText="1"/>
    </xf>
    <xf numFmtId="4" fontId="10" fillId="0" borderId="0" xfId="0" applyNumberFormat="1" applyFont="1" applyBorder="1" applyAlignment="1">
      <alignment horizontal="center" vertical="top" wrapText="1"/>
    </xf>
    <xf numFmtId="4" fontId="10" fillId="0" borderId="0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>
      <alignment vertical="top"/>
    </xf>
    <xf numFmtId="4" fontId="10" fillId="0" borderId="0" xfId="0" applyNumberFormat="1" applyFont="1" applyBorder="1" applyAlignment="1">
      <alignment vertical="top"/>
    </xf>
    <xf numFmtId="0" fontId="10" fillId="0" borderId="0" xfId="42" applyFont="1" applyBorder="1" applyAlignment="1">
      <alignment vertical="top"/>
      <protection/>
    </xf>
    <xf numFmtId="4" fontId="10" fillId="0" borderId="0" xfId="42" applyNumberFormat="1" applyFont="1" applyBorder="1" applyAlignment="1">
      <alignment vertical="top"/>
      <protection/>
    </xf>
    <xf numFmtId="0" fontId="0" fillId="0" borderId="0" xfId="0" applyAlignment="1" quotePrefix="1">
      <alignment horizontal="center" vertical="top" wrapText="1"/>
    </xf>
    <xf numFmtId="0" fontId="0" fillId="0" borderId="10" xfId="0" applyBorder="1" applyAlignment="1" quotePrefix="1">
      <alignment horizontal="center" vertical="top" wrapText="1"/>
    </xf>
    <xf numFmtId="4" fontId="0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 horizontal="right" vertical="top" wrapText="1"/>
    </xf>
    <xf numFmtId="4" fontId="0" fillId="0" borderId="0" xfId="0" applyNumberFormat="1" applyFont="1" applyAlignment="1" applyProtection="1">
      <alignment horizontal="center" vertical="top" wrapText="1"/>
      <protection locked="0"/>
    </xf>
    <xf numFmtId="4" fontId="10" fillId="0" borderId="0" xfId="0" applyNumberFormat="1" applyFont="1" applyBorder="1" applyAlignment="1" applyProtection="1">
      <alignment vertical="top"/>
      <protection locked="0"/>
    </xf>
    <xf numFmtId="0" fontId="10" fillId="0" borderId="0" xfId="0" applyFont="1" applyBorder="1" applyAlignment="1">
      <alignment vertical="top"/>
    </xf>
    <xf numFmtId="4" fontId="10" fillId="0" borderId="0" xfId="0" applyNumberFormat="1" applyFont="1" applyBorder="1" applyAlignment="1">
      <alignment vertical="top"/>
    </xf>
    <xf numFmtId="4" fontId="10" fillId="0" borderId="0" xfId="0" applyNumberFormat="1" applyFont="1" applyBorder="1" applyAlignment="1" applyProtection="1">
      <alignment vertical="top"/>
      <protection locked="0"/>
    </xf>
    <xf numFmtId="0" fontId="13" fillId="0" borderId="0" xfId="64" applyNumberFormat="1" applyFont="1" applyFill="1" applyAlignment="1" applyProtection="1" quotePrefix="1">
      <alignment vertical="top" wrapText="1"/>
      <protection/>
    </xf>
    <xf numFmtId="39" fontId="14" fillId="0" borderId="0" xfId="0" applyNumberFormat="1" applyFont="1" applyFill="1" applyAlignment="1" applyProtection="1">
      <alignment horizontal="center" vertical="top"/>
      <protection/>
    </xf>
    <xf numFmtId="3" fontId="14" fillId="0" borderId="0" xfId="0" applyNumberFormat="1" applyFont="1" applyFill="1" applyAlignment="1" applyProtection="1">
      <alignment horizontal="center" vertical="top"/>
      <protection/>
    </xf>
    <xf numFmtId="0" fontId="14" fillId="0" borderId="0" xfId="0" applyFont="1" applyFill="1" applyAlignment="1" quotePrefix="1">
      <alignment vertical="top"/>
    </xf>
    <xf numFmtId="3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 wrapText="1"/>
    </xf>
    <xf numFmtId="3" fontId="14" fillId="0" borderId="0" xfId="0" applyNumberFormat="1" applyFont="1" applyFill="1" applyBorder="1" applyAlignment="1">
      <alignment horizontal="center" vertical="top" wrapText="1"/>
    </xf>
    <xf numFmtId="3" fontId="14" fillId="0" borderId="0" xfId="64" applyNumberFormat="1" applyFont="1" applyFill="1" applyAlignment="1">
      <alignment horizontal="center" vertical="top"/>
    </xf>
    <xf numFmtId="4" fontId="14" fillId="0" borderId="0" xfId="0" applyNumberFormat="1" applyFont="1" applyFill="1" applyBorder="1" applyAlignment="1" applyProtection="1">
      <alignment horizontal="right" vertical="top"/>
      <protection locked="0"/>
    </xf>
    <xf numFmtId="4" fontId="10" fillId="0" borderId="0" xfId="64" applyNumberFormat="1" applyFont="1" applyFill="1" applyAlignment="1">
      <alignment horizontal="right" vertical="top" wrapText="1"/>
    </xf>
    <xf numFmtId="4" fontId="0" fillId="0" borderId="0" xfId="0" applyNumberFormat="1" applyFont="1" applyFill="1" applyAlignment="1">
      <alignment horizontal="right" vertical="top" wrapText="1"/>
    </xf>
  </cellXfs>
  <cellStyles count="54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 3" xfId="33"/>
    <cellStyle name="Dobro" xfId="34"/>
    <cellStyle name="Hyperlink" xfId="35"/>
    <cellStyle name="Izhod" xfId="36"/>
    <cellStyle name="Naslov" xfId="37"/>
    <cellStyle name="Naslov 1" xfId="38"/>
    <cellStyle name="Naslov 2" xfId="39"/>
    <cellStyle name="Naslov 3" xfId="40"/>
    <cellStyle name="Naslov 4" xfId="41"/>
    <cellStyle name="Navadno 2" xfId="42"/>
    <cellStyle name="Nevtralno" xfId="43"/>
    <cellStyle name="Normal 2 2" xfId="44"/>
    <cellStyle name="Normal 4" xfId="45"/>
    <cellStyle name="Normal 9 4" xfId="46"/>
    <cellStyle name="Followed Hyperlink" xfId="47"/>
    <cellStyle name="Percent" xfId="48"/>
    <cellStyle name="Opomba" xfId="49"/>
    <cellStyle name="Opozorilo" xfId="50"/>
    <cellStyle name="Pojasnjevalno besedilo" xfId="51"/>
    <cellStyle name="Poudarek1" xfId="52"/>
    <cellStyle name="Poudarek2" xfId="53"/>
    <cellStyle name="Poudarek3" xfId="54"/>
    <cellStyle name="Poudarek4" xfId="55"/>
    <cellStyle name="Poudarek5" xfId="56"/>
    <cellStyle name="Poudarek6" xfId="57"/>
    <cellStyle name="Povezana celica" xfId="58"/>
    <cellStyle name="Preveri celico" xfId="59"/>
    <cellStyle name="Računanje" xfId="60"/>
    <cellStyle name="Slabo" xfId="61"/>
    <cellStyle name="Currency" xfId="62"/>
    <cellStyle name="Currency [0]" xfId="63"/>
    <cellStyle name="Comma" xfId="64"/>
    <cellStyle name="Comma [0]" xfId="65"/>
    <cellStyle name="Vnos" xfId="66"/>
    <cellStyle name="Vsota" xfId="67"/>
  </cellStyles>
  <dxfs count="13"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" name="Text Box 2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" name="Text Box 2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" name="Text Box 2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" name="Text Box 2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" name="Text Box 3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" name="Text Box 3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" name="Text Box 3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" name="Text Box 3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" name="Text Box 3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" name="Text Box 3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" name="Text Box 3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" name="Text Box 3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" name="Text Box 3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" name="Text Box 3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" name="Text Box 4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" name="Text Box 4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" name="Text Box 4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" name="Text Box 4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" name="Text Box 4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" name="Text Box 4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" name="Text Box 4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" name="Text Box 4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" name="Text Box 4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4" name="Text Box 5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5" name="Text Box 5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6" name="Text Box 5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7" name="Text Box 5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8" name="Text Box 5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9" name="Text Box 5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0" name="Text Box 5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1" name="Text Box 5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2" name="Text Box 5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3" name="Text Box 5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4" name="Text Box 6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5" name="Text Box 6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6" name="Text Box 6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7" name="Text Box 6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8" name="Text Box 6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9" name="Text Box 6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0" name="Text Box 6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1" name="Text Box 6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2" name="Text Box 6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3" name="Text Box 6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4" name="Text Box 7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5" name="Text Box 7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6" name="Text Box 7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7" name="Text Box 7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8" name="Text Box 7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9" name="Text Box 7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0" name="Text Box 7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1" name="Text Box 7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2" name="Text Box 7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3" name="Text Box 7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4" name="Text Box 8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5" name="Text Box 8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6" name="Text Box 8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7" name="Text Box 8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8" name="Text Box 8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9" name="Text Box 8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0" name="Text Box 8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1" name="Text Box 8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2" name="Text Box 8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7" name="Text Box 2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8" name="Text Box 2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9" name="Text Box 2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0" name="Text Box 2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1" name="Text Box 3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2" name="Text Box 3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3" name="Text Box 3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4" name="Text Box 3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5" name="Text Box 3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6" name="Text Box 3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7" name="Text Box 3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8" name="Text Box 3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9" name="Text Box 3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0" name="Text Box 3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1" name="Text Box 4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2" name="Text Box 4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3" name="Text Box 4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4" name="Text Box 4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5" name="Text Box 4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6" name="Text Box 4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7" name="Text Box 4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8" name="Text Box 4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9" name="Text Box 4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0" name="Text Box 5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1" name="Text Box 5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2" name="Text Box 5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3" name="Text Box 5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4" name="Text Box 5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5" name="Text Box 5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6" name="Text Box 5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7" name="Text Box 5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8" name="Text Box 5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9" name="Text Box 5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0" name="Text Box 6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1" name="Text Box 6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2" name="Text Box 6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3" name="Text Box 6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4" name="Text Box 6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5" name="Text Box 6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6" name="Text Box 6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7" name="Text Box 6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8" name="Text Box 6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9" name="Text Box 6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0" name="Text Box 7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1" name="Text Box 7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2" name="Text Box 7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3" name="Text Box 7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4" name="Text Box 7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5" name="Text Box 7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6" name="Text Box 7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7" name="Text Box 7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8" name="Text Box 7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9" name="Text Box 7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0" name="Text Box 8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1" name="Text Box 8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2" name="Text Box 8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3" name="Text Box 8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4" name="Text Box 8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5" name="Text Box 8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6" name="Text Box 8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7" name="Text Box 8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8" name="Text Box 8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9" name="Text Box 8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0" name="Text Box 9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1" name="Text Box 9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2" name="Text Box 9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3" name="Text Box 2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4" name="Text Box 2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5" name="Text Box 2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6" name="Text Box 2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7" name="Text Box 3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8" name="Text Box 3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9" name="Text Box 3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0" name="Text Box 3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1" name="Text Box 3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2" name="Text Box 3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3" name="Text Box 3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4" name="Text Box 3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5" name="Text Box 3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6" name="Text Box 3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7" name="Text Box 4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8" name="Text Box 4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9" name="Text Box 4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0" name="Text Box 4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1" name="Text Box 4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2" name="Text Box 4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3" name="Text Box 4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4" name="Text Box 4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5" name="Text Box 4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6" name="Text Box 5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7" name="Text Box 5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8" name="Text Box 5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9" name="Text Box 5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0" name="Text Box 5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1" name="Text Box 5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2" name="Text Box 5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3" name="Text Box 5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4" name="Text Box 5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5" name="Text Box 5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6" name="Text Box 6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7" name="Text Box 6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8" name="Text Box 6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9" name="Text Box 6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0" name="Text Box 6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1" name="Text Box 6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2" name="Text Box 6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3" name="Text Box 6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4" name="Text Box 6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5" name="Text Box 6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6" name="Text Box 7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7" name="Text Box 7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8" name="Text Box 7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9" name="Text Box 7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0" name="Text Box 7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1" name="Text Box 7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2" name="Text Box 7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3" name="Text Box 7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4" name="Text Box 7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5" name="Text Box 7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6" name="Text Box 8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7" name="Text Box 8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8" name="Text Box 8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9" name="Text Box 8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0" name="Text Box 8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1" name="Text Box 8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2" name="Text Box 8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3" name="Text Box 8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4" name="Text Box 8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5" name="Text Box 8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6" name="Text Box 9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7" name="Text Box 9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8" name="Text Box 9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9" name="Text Box 2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0" name="Text Box 2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1" name="Text Box 2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2" name="Text Box 2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3" name="Text Box 3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4" name="Text Box 3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5" name="Text Box 3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6" name="Text Box 3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7" name="Text Box 3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8" name="Text Box 3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9" name="Text Box 3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0" name="Text Box 3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1" name="Text Box 3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2" name="Text Box 3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3" name="Text Box 4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4" name="Text Box 4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5" name="Text Box 4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6" name="Text Box 4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7" name="Text Box 4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8" name="Text Box 4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9" name="Text Box 4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0" name="Text Box 4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1" name="Text Box 4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2" name="Text Box 5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3" name="Text Box 5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4" name="Text Box 5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5" name="Text Box 5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6" name="Text Box 5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7" name="Text Box 5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8" name="Text Box 5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9" name="Text Box 5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0" name="Text Box 5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1" name="Text Box 5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2" name="Text Box 6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3" name="Text Box 6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4" name="Text Box 6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5" name="Text Box 6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6" name="Text Box 6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7" name="Text Box 6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8" name="Text Box 6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9" name="Text Box 6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40" name="Text Box 6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41" name="Text Box 6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42" name="Text Box 7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43" name="Text Box 7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44" name="Text Box 7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45" name="Text Box 7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46" name="Text Box 7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47" name="Text Box 7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48" name="Text Box 7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49" name="Text Box 7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50" name="Text Box 7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51" name="Text Box 7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52" name="Text Box 8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53" name="Text Box 8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54" name="Text Box 8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55" name="Text Box 8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56" name="Text Box 8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57" name="Text Box 8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58" name="Text Box 8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59" name="Text Box 8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60" name="Text Box 8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61" name="Text Box 8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62" name="Text Box 9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63" name="Text Box 9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64" name="Text Box 9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65" name="Text Box 2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66" name="Text Box 2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67" name="Text Box 2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68" name="Text Box 2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69" name="Text Box 3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70" name="Text Box 3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71" name="Text Box 3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72" name="Text Box 3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73" name="Text Box 3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74" name="Text Box 3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75" name="Text Box 3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76" name="Text Box 3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77" name="Text Box 3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78" name="Text Box 3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79" name="Text Box 4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80" name="Text Box 4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81" name="Text Box 4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82" name="Text Box 4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83" name="Text Box 4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84" name="Text Box 4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85" name="Text Box 4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86" name="Text Box 4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87" name="Text Box 4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88" name="Text Box 5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89" name="Text Box 5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90" name="Text Box 5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91" name="Text Box 5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92" name="Text Box 5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93" name="Text Box 5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94" name="Text Box 5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95" name="Text Box 5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96" name="Text Box 5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97" name="Text Box 5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98" name="Text Box 6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99" name="Text Box 6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00" name="Text Box 6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01" name="Text Box 6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02" name="Text Box 6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03" name="Text Box 6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04" name="Text Box 6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05" name="Text Box 6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06" name="Text Box 6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07" name="Text Box 6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08" name="Text Box 7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09" name="Text Box 7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10" name="Text Box 7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11" name="Text Box 7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12" name="Text Box 7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13" name="Text Box 7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14" name="Text Box 7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15" name="Text Box 7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16" name="Text Box 7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17" name="Text Box 7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18" name="Text Box 8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19" name="Text Box 8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20" name="Text Box 8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21" name="Text Box 8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22" name="Text Box 8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23" name="Text Box 8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24" name="Text Box 8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25" name="Text Box 8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26" name="Text Box 8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27" name="Text Box 8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28" name="Text Box 9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29" name="Text Box 9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30" name="Text Box 9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31" name="Text Box 2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32" name="Text Box 2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33" name="Text Box 2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34" name="Text Box 2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35" name="Text Box 3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36" name="Text Box 3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37" name="Text Box 3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38" name="Text Box 3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39" name="Text Box 3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40" name="Text Box 3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41" name="Text Box 3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42" name="Text Box 3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43" name="Text Box 3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44" name="Text Box 3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45" name="Text Box 4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46" name="Text Box 4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47" name="Text Box 4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48" name="Text Box 4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49" name="Text Box 4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50" name="Text Box 4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51" name="Text Box 4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52" name="Text Box 4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53" name="Text Box 4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54" name="Text Box 5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55" name="Text Box 5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56" name="Text Box 5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57" name="Text Box 5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58" name="Text Box 5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59" name="Text Box 5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60" name="Text Box 5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61" name="Text Box 5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62" name="Text Box 6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63" name="Text Box 6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64" name="Text Box 6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65" name="Text Box 6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66" name="Text Box 6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67" name="Text Box 6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68" name="Text Box 6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69" name="Text Box 6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70" name="Text Box 6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71" name="Text Box 6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72" name="Text Box 7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73" name="Text Box 7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74" name="Text Box 7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75" name="Text Box 7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76" name="Text Box 7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77" name="Text Box 7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78" name="Text Box 7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79" name="Text Box 7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80" name="Text Box 7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81" name="Text Box 7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82" name="Text Box 8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83" name="Text Box 8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84" name="Text Box 8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85" name="Text Box 8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86" name="Text Box 8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87" name="Text Box 8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88" name="Text Box 8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89" name="Text Box 8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90" name="Text Box 8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91" name="Text Box 8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92" name="Text Box 9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93" name="Text Box 9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94" name="Text Box 9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95" name="Text Box 2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96" name="Text Box 2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97" name="Text Box 2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98" name="Text Box 2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399" name="Text Box 3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00" name="Text Box 3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01" name="Text Box 3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02" name="Text Box 3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03" name="Text Box 3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04" name="Text Box 3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05" name="Text Box 3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06" name="Text Box 3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07" name="Text Box 3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08" name="Text Box 3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09" name="Text Box 4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10" name="Text Box 4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11" name="Text Box 4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12" name="Text Box 4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13" name="Text Box 4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14" name="Text Box 4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15" name="Text Box 4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16" name="Text Box 4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17" name="Text Box 4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18" name="Text Box 5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19" name="Text Box 5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20" name="Text Box 5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21" name="Text Box 5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22" name="Text Box 5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23" name="Text Box 5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24" name="Text Box 5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25" name="Text Box 5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26" name="Text Box 5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27" name="Text Box 5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28" name="Text Box 6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29" name="Text Box 6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30" name="Text Box 6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31" name="Text Box 6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32" name="Text Box 6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33" name="Text Box 6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34" name="Text Box 6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35" name="Text Box 6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36" name="Text Box 6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37" name="Text Box 6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38" name="Text Box 7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39" name="Text Box 7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40" name="Text Box 7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41" name="Text Box 7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42" name="Text Box 7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43" name="Text Box 7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44" name="Text Box 7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45" name="Text Box 7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46" name="Text Box 7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47" name="Text Box 7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48" name="Text Box 8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49" name="Text Box 8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50" name="Text Box 8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51" name="Text Box 8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52" name="Text Box 8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53" name="Text Box 8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54" name="Text Box 8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55" name="Text Box 8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56" name="Text Box 8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57" name="Text Box 8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58" name="Text Box 9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59" name="Text Box 9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60" name="Text Box 9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61" name="Text Box 2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62" name="Text Box 2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63" name="Text Box 2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64" name="Text Box 2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65" name="Text Box 3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66" name="Text Box 3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67" name="Text Box 3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68" name="Text Box 3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69" name="Text Box 3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70" name="Text Box 3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71" name="Text Box 3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72" name="Text Box 3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73" name="Text Box 3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74" name="Text Box 3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75" name="Text Box 4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76" name="Text Box 4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77" name="Text Box 4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78" name="Text Box 4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79" name="Text Box 4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80" name="Text Box 4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81" name="Text Box 4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82" name="Text Box 4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83" name="Text Box 4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84" name="Text Box 5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85" name="Text Box 5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86" name="Text Box 5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87" name="Text Box 5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88" name="Text Box 5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89" name="Text Box 5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90" name="Text Box 5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91" name="Text Box 5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92" name="Text Box 5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93" name="Text Box 5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94" name="Text Box 6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95" name="Text Box 6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96" name="Text Box 6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97" name="Text Box 6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98" name="Text Box 6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499" name="Text Box 6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00" name="Text Box 6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01" name="Text Box 6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02" name="Text Box 6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03" name="Text Box 6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04" name="Text Box 7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05" name="Text Box 7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06" name="Text Box 7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07" name="Text Box 7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08" name="Text Box 7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09" name="Text Box 7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10" name="Text Box 7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11" name="Text Box 7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12" name="Text Box 7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13" name="Text Box 7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14" name="Text Box 8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15" name="Text Box 8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16" name="Text Box 8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17" name="Text Box 8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18" name="Text Box 8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19" name="Text Box 8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20" name="Text Box 8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21" name="Text Box 8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22" name="Text Box 8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23" name="Text Box 8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24" name="Text Box 9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25" name="Text Box 9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26" name="Text Box 9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27" name="Text Box 2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28" name="Text Box 2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29" name="Text Box 2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30" name="Text Box 2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31" name="Text Box 3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32" name="Text Box 3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33" name="Text Box 3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34" name="Text Box 3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35" name="Text Box 3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36" name="Text Box 3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37" name="Text Box 3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38" name="Text Box 3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39" name="Text Box 3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40" name="Text Box 3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41" name="Text Box 4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42" name="Text Box 4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43" name="Text Box 4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44" name="Text Box 4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45" name="Text Box 4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46" name="Text Box 4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47" name="Text Box 4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48" name="Text Box 4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49" name="Text Box 4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50" name="Text Box 5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51" name="Text Box 5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52" name="Text Box 5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53" name="Text Box 5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54" name="Text Box 5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55" name="Text Box 5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56" name="Text Box 5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57" name="Text Box 5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58" name="Text Box 5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59" name="Text Box 5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60" name="Text Box 6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61" name="Text Box 6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62" name="Text Box 6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63" name="Text Box 6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64" name="Text Box 6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65" name="Text Box 6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66" name="Text Box 6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67" name="Text Box 6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68" name="Text Box 6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69" name="Text Box 6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70" name="Text Box 7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71" name="Text Box 7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72" name="Text Box 7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73" name="Text Box 7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74" name="Text Box 7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75" name="Text Box 7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76" name="Text Box 7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77" name="Text Box 7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78" name="Text Box 7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79" name="Text Box 7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80" name="Text Box 8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81" name="Text Box 8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82" name="Text Box 8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83" name="Text Box 8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84" name="Text Box 8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85" name="Text Box 8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86" name="Text Box 8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87" name="Text Box 8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88" name="Text Box 8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89" name="Text Box 8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90" name="Text Box 9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91" name="Text Box 9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92" name="Text Box 9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93" name="Text Box 2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94" name="Text Box 2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95" name="Text Box 2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96" name="Text Box 2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97" name="Text Box 3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98" name="Text Box 3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599" name="Text Box 3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00" name="Text Box 3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01" name="Text Box 3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02" name="Text Box 3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03" name="Text Box 3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04" name="Text Box 3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05" name="Text Box 3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06" name="Text Box 3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07" name="Text Box 4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08" name="Text Box 4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09" name="Text Box 4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10" name="Text Box 4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11" name="Text Box 4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12" name="Text Box 4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13" name="Text Box 4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14" name="Text Box 4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15" name="Text Box 4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16" name="Text Box 5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17" name="Text Box 5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18" name="Text Box 5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19" name="Text Box 5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20" name="Text Box 5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21" name="Text Box 5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22" name="Text Box 5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23" name="Text Box 5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24" name="Text Box 5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25" name="Text Box 5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26" name="Text Box 6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27" name="Text Box 6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28" name="Text Box 6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29" name="Text Box 6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30" name="Text Box 6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31" name="Text Box 6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32" name="Text Box 6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33" name="Text Box 6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34" name="Text Box 6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35" name="Text Box 6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36" name="Text Box 7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37" name="Text Box 7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38" name="Text Box 7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39" name="Text Box 7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40" name="Text Box 7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41" name="Text Box 7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42" name="Text Box 7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43" name="Text Box 7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44" name="Text Box 7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45" name="Text Box 7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46" name="Text Box 8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47" name="Text Box 8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48" name="Text Box 8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49" name="Text Box 8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50" name="Text Box 8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51" name="Text Box 8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52" name="Text Box 8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53" name="Text Box 8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54" name="Text Box 8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55" name="Text Box 8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56" name="Text Box 9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57" name="Text Box 9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58" name="Text Box 9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59" name="Text Box 2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60" name="Text Box 2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61" name="Text Box 2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62" name="Text Box 2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63" name="Text Box 3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64" name="Text Box 3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65" name="Text Box 3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66" name="Text Box 3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67" name="Text Box 3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68" name="Text Box 3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69" name="Text Box 3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70" name="Text Box 3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71" name="Text Box 3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72" name="Text Box 3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73" name="Text Box 4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74" name="Text Box 4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75" name="Text Box 4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76" name="Text Box 4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77" name="Text Box 4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78" name="Text Box 4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79" name="Text Box 4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80" name="Text Box 4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81" name="Text Box 4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82" name="Text Box 5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83" name="Text Box 5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84" name="Text Box 5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85" name="Text Box 5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86" name="Text Box 5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87" name="Text Box 5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88" name="Text Box 5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89" name="Text Box 5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90" name="Text Box 5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91" name="Text Box 5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92" name="Text Box 6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93" name="Text Box 6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94" name="Text Box 6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95" name="Text Box 6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96" name="Text Box 6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97" name="Text Box 6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98" name="Text Box 6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699" name="Text Box 6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00" name="Text Box 6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01" name="Text Box 6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02" name="Text Box 7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03" name="Text Box 7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04" name="Text Box 7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05" name="Text Box 7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06" name="Text Box 7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07" name="Text Box 7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08" name="Text Box 7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09" name="Text Box 7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10" name="Text Box 7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11" name="Text Box 7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12" name="Text Box 8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13" name="Text Box 8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14" name="Text Box 8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15" name="Text Box 8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16" name="Text Box 8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17" name="Text Box 8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18" name="Text Box 8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19" name="Text Box 8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20" name="Text Box 8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21" name="Text Box 8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22" name="Text Box 9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23" name="Text Box 9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24" name="Text Box 9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25" name="Text Box 2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26" name="Text Box 2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27" name="Text Box 2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28" name="Text Box 2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29" name="Text Box 3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30" name="Text Box 3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31" name="Text Box 3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32" name="Text Box 3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33" name="Text Box 3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34" name="Text Box 3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35" name="Text Box 3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36" name="Text Box 3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37" name="Text Box 3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38" name="Text Box 3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39" name="Text Box 4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40" name="Text Box 4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41" name="Text Box 4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42" name="Text Box 4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43" name="Text Box 4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44" name="Text Box 4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45" name="Text Box 4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46" name="Text Box 4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47" name="Text Box 4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48" name="Text Box 5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49" name="Text Box 5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50" name="Text Box 5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51" name="Text Box 5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52" name="Text Box 5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53" name="Text Box 5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54" name="Text Box 5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55" name="Text Box 5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56" name="Text Box 5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57" name="Text Box 5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58" name="Text Box 6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59" name="Text Box 6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60" name="Text Box 6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61" name="Text Box 6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62" name="Text Box 6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63" name="Text Box 6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64" name="Text Box 6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65" name="Text Box 6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66" name="Text Box 6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67" name="Text Box 6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68" name="Text Box 7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69" name="Text Box 7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70" name="Text Box 7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71" name="Text Box 7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72" name="Text Box 7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73" name="Text Box 7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74" name="Text Box 7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75" name="Text Box 7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76" name="Text Box 7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77" name="Text Box 7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78" name="Text Box 8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79" name="Text Box 8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80" name="Text Box 8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81" name="Text Box 8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82" name="Text Box 8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83" name="Text Box 8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84" name="Text Box 8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85" name="Text Box 8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86" name="Text Box 8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87" name="Text Box 8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88" name="Text Box 9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89" name="Text Box 9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90" name="Text Box 9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91" name="Text Box 5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92" name="Text Box 5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93" name="Text Box 2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94" name="Text Box 2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95" name="Text Box 2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96" name="Text Box 2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97" name="Text Box 3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98" name="Text Box 3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799" name="Text Box 3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00" name="Text Box 3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01" name="Text Box 3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02" name="Text Box 3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03" name="Text Box 3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04" name="Text Box 3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05" name="Text Box 3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06" name="Text Box 3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07" name="Text Box 4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08" name="Text Box 4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09" name="Text Box 4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10" name="Text Box 4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11" name="Text Box 4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12" name="Text Box 4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13" name="Text Box 4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14" name="Text Box 4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15" name="Text Box 4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16" name="Text Box 5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17" name="Text Box 5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18" name="Text Box 5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19" name="Text Box 5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20" name="Text Box 5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21" name="Text Box 5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22" name="Text Box 5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23" name="Text Box 5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24" name="Text Box 5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25" name="Text Box 5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26" name="Text Box 6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27" name="Text Box 6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28" name="Text Box 6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29" name="Text Box 6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30" name="Text Box 6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31" name="Text Box 6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32" name="Text Box 6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33" name="Text Box 6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34" name="Text Box 6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35" name="Text Box 6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36" name="Text Box 7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37" name="Text Box 7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38" name="Text Box 7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39" name="Text Box 7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40" name="Text Box 7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41" name="Text Box 7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42" name="Text Box 7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43" name="Text Box 7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44" name="Text Box 7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45" name="Text Box 7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46" name="Text Box 8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47" name="Text Box 8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48" name="Text Box 8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49" name="Text Box 8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50" name="Text Box 8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51" name="Text Box 8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52" name="Text Box 8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53" name="Text Box 8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54" name="Text Box 8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55" name="Text Box 8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56" name="Text Box 9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57" name="Text Box 9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58" name="Text Box 9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59" name="Text Box 2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60" name="Text Box 2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61" name="Text Box 2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62" name="Text Box 2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63" name="Text Box 3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64" name="Text Box 3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65" name="Text Box 3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66" name="Text Box 3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67" name="Text Box 3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68" name="Text Box 3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69" name="Text Box 3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70" name="Text Box 3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71" name="Text Box 3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72" name="Text Box 3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73" name="Text Box 4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74" name="Text Box 4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75" name="Text Box 4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76" name="Text Box 4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77" name="Text Box 4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78" name="Text Box 4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79" name="Text Box 4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80" name="Text Box 4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81" name="Text Box 4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82" name="Text Box 5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83" name="Text Box 5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84" name="Text Box 5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85" name="Text Box 5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86" name="Text Box 5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87" name="Text Box 5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88" name="Text Box 5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89" name="Text Box 5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90" name="Text Box 5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91" name="Text Box 5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92" name="Text Box 6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93" name="Text Box 6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94" name="Text Box 6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95" name="Text Box 6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96" name="Text Box 6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97" name="Text Box 6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98" name="Text Box 6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899" name="Text Box 6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00" name="Text Box 6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01" name="Text Box 6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02" name="Text Box 7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03" name="Text Box 7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04" name="Text Box 7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05" name="Text Box 7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06" name="Text Box 7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07" name="Text Box 7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08" name="Text Box 7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09" name="Text Box 7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10" name="Text Box 7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11" name="Text Box 7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12" name="Text Box 8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13" name="Text Box 8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14" name="Text Box 8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15" name="Text Box 8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16" name="Text Box 8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17" name="Text Box 8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18" name="Text Box 8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19" name="Text Box 8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20" name="Text Box 8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21" name="Text Box 8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22" name="Text Box 9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23" name="Text Box 9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24" name="Text Box 9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25" name="Text Box 2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26" name="Text Box 2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27" name="Text Box 2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28" name="Text Box 2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29" name="Text Box 3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30" name="Text Box 3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31" name="Text Box 3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32" name="Text Box 3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33" name="Text Box 3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34" name="Text Box 3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35" name="Text Box 3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36" name="Text Box 3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37" name="Text Box 3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38" name="Text Box 3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39" name="Text Box 4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40" name="Text Box 4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41" name="Text Box 4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42" name="Text Box 4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43" name="Text Box 4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44" name="Text Box 4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45" name="Text Box 4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46" name="Text Box 4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47" name="Text Box 4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48" name="Text Box 5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49" name="Text Box 5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50" name="Text Box 5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51" name="Text Box 5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52" name="Text Box 5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53" name="Text Box 5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54" name="Text Box 5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55" name="Text Box 5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56" name="Text Box 5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57" name="Text Box 5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58" name="Text Box 6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59" name="Text Box 6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60" name="Text Box 6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61" name="Text Box 6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62" name="Text Box 6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63" name="Text Box 6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64" name="Text Box 6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65" name="Text Box 6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66" name="Text Box 6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67" name="Text Box 6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68" name="Text Box 7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69" name="Text Box 7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70" name="Text Box 7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71" name="Text Box 7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72" name="Text Box 7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73" name="Text Box 7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74" name="Text Box 7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75" name="Text Box 7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76" name="Text Box 7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77" name="Text Box 7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78" name="Text Box 8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79" name="Text Box 8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80" name="Text Box 8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81" name="Text Box 8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82" name="Text Box 8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83" name="Text Box 8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84" name="Text Box 8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85" name="Text Box 8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86" name="Text Box 8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87" name="Text Box 8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88" name="Text Box 9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89" name="Text Box 9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90" name="Text Box 9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91" name="Text Box 2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92" name="Text Box 2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93" name="Text Box 2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94" name="Text Box 2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95" name="Text Box 3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96" name="Text Box 3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97" name="Text Box 3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98" name="Text Box 3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999" name="Text Box 3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00" name="Text Box 3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01" name="Text Box 3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02" name="Text Box 3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03" name="Text Box 3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04" name="Text Box 3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05" name="Text Box 4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06" name="Text Box 4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07" name="Text Box 4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08" name="Text Box 4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09" name="Text Box 4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10" name="Text Box 4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11" name="Text Box 4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12" name="Text Box 4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13" name="Text Box 4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14" name="Text Box 5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15" name="Text Box 5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16" name="Text Box 5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17" name="Text Box 5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18" name="Text Box 5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19" name="Text Box 5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20" name="Text Box 5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21" name="Text Box 5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22" name="Text Box 5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23" name="Text Box 5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24" name="Text Box 6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25" name="Text Box 6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26" name="Text Box 6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27" name="Text Box 6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28" name="Text Box 6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29" name="Text Box 6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30" name="Text Box 6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31" name="Text Box 6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32" name="Text Box 6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33" name="Text Box 6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34" name="Text Box 7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35" name="Text Box 7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36" name="Text Box 7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37" name="Text Box 7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38" name="Text Box 7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39" name="Text Box 7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40" name="Text Box 7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41" name="Text Box 7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42" name="Text Box 7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43" name="Text Box 7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44" name="Text Box 8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45" name="Text Box 8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46" name="Text Box 8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47" name="Text Box 8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48" name="Text Box 8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49" name="Text Box 8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50" name="Text Box 8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51" name="Text Box 8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52" name="Text Box 8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53" name="Text Box 8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54" name="Text Box 9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55" name="Text Box 9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56" name="Text Box 9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57" name="Text Box 2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58" name="Text Box 2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59" name="Text Box 2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60" name="Text Box 2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61" name="Text Box 3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62" name="Text Box 3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63" name="Text Box 3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64" name="Text Box 3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65" name="Text Box 3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66" name="Text Box 3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67" name="Text Box 3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68" name="Text Box 3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69" name="Text Box 3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70" name="Text Box 3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71" name="Text Box 4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72" name="Text Box 4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73" name="Text Box 4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74" name="Text Box 4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75" name="Text Box 4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76" name="Text Box 4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77" name="Text Box 4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78" name="Text Box 4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79" name="Text Box 4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80" name="Text Box 5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81" name="Text Box 5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82" name="Text Box 5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83" name="Text Box 5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84" name="Text Box 5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85" name="Text Box 5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86" name="Text Box 5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87" name="Text Box 5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88" name="Text Box 5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89" name="Text Box 5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90" name="Text Box 6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91" name="Text Box 6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92" name="Text Box 6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93" name="Text Box 6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94" name="Text Box 6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95" name="Text Box 6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96" name="Text Box 6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97" name="Text Box 6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98" name="Text Box 6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099" name="Text Box 6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00" name="Text Box 7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01" name="Text Box 7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02" name="Text Box 7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03" name="Text Box 7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04" name="Text Box 7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05" name="Text Box 7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06" name="Text Box 7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07" name="Text Box 7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08" name="Text Box 7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09" name="Text Box 7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10" name="Text Box 8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11" name="Text Box 8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12" name="Text Box 8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13" name="Text Box 8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14" name="Text Box 8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15" name="Text Box 8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16" name="Text Box 8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17" name="Text Box 8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18" name="Text Box 8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19" name="Text Box 8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20" name="Text Box 9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21" name="Text Box 9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22" name="Text Box 9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23" name="Text Box 2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24" name="Text Box 2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25" name="Text Box 2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26" name="Text Box 2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27" name="Text Box 3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28" name="Text Box 3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29" name="Text Box 3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30" name="Text Box 3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31" name="Text Box 3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32" name="Text Box 3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33" name="Text Box 3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34" name="Text Box 3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35" name="Text Box 3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36" name="Text Box 3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37" name="Text Box 4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38" name="Text Box 4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39" name="Text Box 4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40" name="Text Box 4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41" name="Text Box 4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42" name="Text Box 4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43" name="Text Box 4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44" name="Text Box 4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45" name="Text Box 4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46" name="Text Box 5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47" name="Text Box 5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48" name="Text Box 5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49" name="Text Box 5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50" name="Text Box 5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51" name="Text Box 5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52" name="Text Box 5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53" name="Text Box 5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54" name="Text Box 6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55" name="Text Box 6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56" name="Text Box 6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57" name="Text Box 6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58" name="Text Box 6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59" name="Text Box 6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60" name="Text Box 6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61" name="Text Box 6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62" name="Text Box 6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63" name="Text Box 6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64" name="Text Box 7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65" name="Text Box 7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66" name="Text Box 7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67" name="Text Box 7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68" name="Text Box 7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69" name="Text Box 7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70" name="Text Box 7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71" name="Text Box 7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72" name="Text Box 7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73" name="Text Box 7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74" name="Text Box 8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75" name="Text Box 8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76" name="Text Box 8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77" name="Text Box 8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78" name="Text Box 8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79" name="Text Box 8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80" name="Text Box 8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81" name="Text Box 8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82" name="Text Box 8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83" name="Text Box 8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84" name="Text Box 9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85" name="Text Box 9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86" name="Text Box 9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87" name="Text Box 2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88" name="Text Box 2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89" name="Text Box 2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90" name="Text Box 2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91" name="Text Box 3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92" name="Text Box 3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93" name="Text Box 3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94" name="Text Box 3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95" name="Text Box 3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96" name="Text Box 3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97" name="Text Box 3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98" name="Text Box 3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199" name="Text Box 3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00" name="Text Box 3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01" name="Text Box 4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02" name="Text Box 4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03" name="Text Box 4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04" name="Text Box 4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05" name="Text Box 4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06" name="Text Box 4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07" name="Text Box 4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08" name="Text Box 4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09" name="Text Box 4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10" name="Text Box 5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11" name="Text Box 5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12" name="Text Box 5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13" name="Text Box 5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14" name="Text Box 5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15" name="Text Box 5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16" name="Text Box 5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17" name="Text Box 5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18" name="Text Box 5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19" name="Text Box 5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20" name="Text Box 6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21" name="Text Box 6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22" name="Text Box 6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23" name="Text Box 6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24" name="Text Box 6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25" name="Text Box 6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26" name="Text Box 6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27" name="Text Box 6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28" name="Text Box 6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29" name="Text Box 6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30" name="Text Box 7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31" name="Text Box 7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32" name="Text Box 7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33" name="Text Box 7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34" name="Text Box 7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35" name="Text Box 7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36" name="Text Box 7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37" name="Text Box 7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38" name="Text Box 7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39" name="Text Box 7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40" name="Text Box 8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41" name="Text Box 8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42" name="Text Box 8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43" name="Text Box 8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44" name="Text Box 8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45" name="Text Box 8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46" name="Text Box 8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47" name="Text Box 8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48" name="Text Box 8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49" name="Text Box 8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50" name="Text Box 9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51" name="Text Box 9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52" name="Text Box 9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53" name="Text Box 2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54" name="Text Box 2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55" name="Text Box 2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56" name="Text Box 2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57" name="Text Box 3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58" name="Text Box 3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59" name="Text Box 3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60" name="Text Box 3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61" name="Text Box 3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62" name="Text Box 3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63" name="Text Box 3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64" name="Text Box 3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65" name="Text Box 3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66" name="Text Box 3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67" name="Text Box 4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68" name="Text Box 4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69" name="Text Box 4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70" name="Text Box 4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71" name="Text Box 4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72" name="Text Box 4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73" name="Text Box 4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74" name="Text Box 4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75" name="Text Box 4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76" name="Text Box 5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77" name="Text Box 5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78" name="Text Box 5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79" name="Text Box 5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80" name="Text Box 5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81" name="Text Box 5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82" name="Text Box 5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83" name="Text Box 5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84" name="Text Box 5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85" name="Text Box 5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86" name="Text Box 6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87" name="Text Box 6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88" name="Text Box 6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89" name="Text Box 6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90" name="Text Box 6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91" name="Text Box 6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92" name="Text Box 6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93" name="Text Box 6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94" name="Text Box 6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95" name="Text Box 6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96" name="Text Box 7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97" name="Text Box 7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98" name="Text Box 7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299" name="Text Box 7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00" name="Text Box 7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01" name="Text Box 7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02" name="Text Box 7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03" name="Text Box 7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04" name="Text Box 7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05" name="Text Box 7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06" name="Text Box 8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07" name="Text Box 8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08" name="Text Box 8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09" name="Text Box 8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10" name="Text Box 8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11" name="Text Box 8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12" name="Text Box 8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13" name="Text Box 8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14" name="Text Box 8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15" name="Text Box 8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16" name="Text Box 9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17" name="Text Box 9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18" name="Text Box 9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19" name="Text Box 2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20" name="Text Box 2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21" name="Text Box 2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22" name="Text Box 2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23" name="Text Box 3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24" name="Text Box 3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25" name="Text Box 3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26" name="Text Box 3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27" name="Text Box 3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28" name="Text Box 3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29" name="Text Box 3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30" name="Text Box 3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31" name="Text Box 3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32" name="Text Box 3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33" name="Text Box 4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34" name="Text Box 4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35" name="Text Box 4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36" name="Text Box 4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37" name="Text Box 4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38" name="Text Box 4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39" name="Text Box 4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40" name="Text Box 4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41" name="Text Box 4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42" name="Text Box 5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43" name="Text Box 5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44" name="Text Box 5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45" name="Text Box 5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46" name="Text Box 5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47" name="Text Box 5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48" name="Text Box 5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49" name="Text Box 5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50" name="Text Box 5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51" name="Text Box 5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52" name="Text Box 6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53" name="Text Box 6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54" name="Text Box 6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55" name="Text Box 6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56" name="Text Box 6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57" name="Text Box 6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58" name="Text Box 6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59" name="Text Box 6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60" name="Text Box 6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61" name="Text Box 6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62" name="Text Box 7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63" name="Text Box 7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64" name="Text Box 7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65" name="Text Box 7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66" name="Text Box 7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67" name="Text Box 7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68" name="Text Box 7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69" name="Text Box 7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70" name="Text Box 7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71" name="Text Box 7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72" name="Text Box 8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73" name="Text Box 8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74" name="Text Box 8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75" name="Text Box 8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76" name="Text Box 8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77" name="Text Box 8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78" name="Text Box 8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79" name="Text Box 8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80" name="Text Box 8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81" name="Text Box 8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82" name="Text Box 9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83" name="Text Box 9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84" name="Text Box 9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85" name="Text Box 2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86" name="Text Box 2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87" name="Text Box 2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88" name="Text Box 2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89" name="Text Box 3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90" name="Text Box 3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91" name="Text Box 3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92" name="Text Box 3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93" name="Text Box 3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94" name="Text Box 3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95" name="Text Box 3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96" name="Text Box 3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97" name="Text Box 3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98" name="Text Box 3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399" name="Text Box 4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00" name="Text Box 4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01" name="Text Box 4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02" name="Text Box 4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03" name="Text Box 4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04" name="Text Box 4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05" name="Text Box 4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06" name="Text Box 4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07" name="Text Box 4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08" name="Text Box 5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09" name="Text Box 5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10" name="Text Box 5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11" name="Text Box 5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12" name="Text Box 5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13" name="Text Box 5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14" name="Text Box 5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15" name="Text Box 5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16" name="Text Box 5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17" name="Text Box 5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18" name="Text Box 6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19" name="Text Box 6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20" name="Text Box 6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21" name="Text Box 6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22" name="Text Box 6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23" name="Text Box 6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24" name="Text Box 6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25" name="Text Box 6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26" name="Text Box 6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27" name="Text Box 6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28" name="Text Box 7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29" name="Text Box 7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30" name="Text Box 7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31" name="Text Box 7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32" name="Text Box 7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33" name="Text Box 7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34" name="Text Box 7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35" name="Text Box 7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36" name="Text Box 7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37" name="Text Box 7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38" name="Text Box 8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39" name="Text Box 8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40" name="Text Box 8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41" name="Text Box 8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42" name="Text Box 8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43" name="Text Box 8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44" name="Text Box 8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45" name="Text Box 8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46" name="Text Box 8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47" name="Text Box 8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48" name="Text Box 9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49" name="Text Box 9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50" name="Text Box 9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51" name="Text Box 2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52" name="Text Box 2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53" name="Text Box 2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54" name="Text Box 2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55" name="Text Box 3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56" name="Text Box 3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57" name="Text Box 3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58" name="Text Box 3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59" name="Text Box 3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60" name="Text Box 3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61" name="Text Box 3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62" name="Text Box 3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63" name="Text Box 3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64" name="Text Box 3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65" name="Text Box 4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66" name="Text Box 4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67" name="Text Box 4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68" name="Text Box 4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69" name="Text Box 4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70" name="Text Box 4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71" name="Text Box 4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72" name="Text Box 4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73" name="Text Box 4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74" name="Text Box 5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75" name="Text Box 5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76" name="Text Box 5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77" name="Text Box 5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78" name="Text Box 5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79" name="Text Box 5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80" name="Text Box 5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81" name="Text Box 5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82" name="Text Box 5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83" name="Text Box 5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84" name="Text Box 6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85" name="Text Box 6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86" name="Text Box 6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87" name="Text Box 6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88" name="Text Box 6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89" name="Text Box 6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90" name="Text Box 6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91" name="Text Box 6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92" name="Text Box 6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93" name="Text Box 6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94" name="Text Box 7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95" name="Text Box 7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96" name="Text Box 7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97" name="Text Box 7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98" name="Text Box 7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499" name="Text Box 7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00" name="Text Box 7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01" name="Text Box 7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02" name="Text Box 7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03" name="Text Box 7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04" name="Text Box 8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05" name="Text Box 8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06" name="Text Box 8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07" name="Text Box 8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08" name="Text Box 8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09" name="Text Box 8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10" name="Text Box 8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11" name="Text Box 8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12" name="Text Box 8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13" name="Text Box 8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14" name="Text Box 9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15" name="Text Box 9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16" name="Text Box 9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17" name="Text Box 2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18" name="Text Box 2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19" name="Text Box 2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20" name="Text Box 2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21" name="Text Box 3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22" name="Text Box 3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23" name="Text Box 3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24" name="Text Box 3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25" name="Text Box 3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26" name="Text Box 3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27" name="Text Box 3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28" name="Text Box 3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29" name="Text Box 3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30" name="Text Box 3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31" name="Text Box 4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32" name="Text Box 4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33" name="Text Box 4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34" name="Text Box 4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35" name="Text Box 4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36" name="Text Box 4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37" name="Text Box 4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38" name="Text Box 4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39" name="Text Box 4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40" name="Text Box 5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41" name="Text Box 5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42" name="Text Box 5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43" name="Text Box 5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44" name="Text Box 5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45" name="Text Box 5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46" name="Text Box 5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47" name="Text Box 5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48" name="Text Box 5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49" name="Text Box 5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50" name="Text Box 6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51" name="Text Box 6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52" name="Text Box 6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53" name="Text Box 6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54" name="Text Box 6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55" name="Text Box 6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56" name="Text Box 6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57" name="Text Box 6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58" name="Text Box 6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59" name="Text Box 6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60" name="Text Box 7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61" name="Text Box 7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62" name="Text Box 7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63" name="Text Box 7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64" name="Text Box 7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65" name="Text Box 7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66" name="Text Box 7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67" name="Text Box 7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68" name="Text Box 7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69" name="Text Box 7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70" name="Text Box 8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71" name="Text Box 8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72" name="Text Box 8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73" name="Text Box 8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74" name="Text Box 8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75" name="Text Box 8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76" name="Text Box 8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77" name="Text Box 8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78" name="Text Box 8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79" name="Text Box 8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80" name="Text Box 9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81" name="Text Box 9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82" name="Text Box 9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83" name="Text Box 5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84" name="Text Box 5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85" name="Text Box 2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86" name="Text Box 2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87" name="Text Box 2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88" name="Text Box 2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89" name="Text Box 3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90" name="Text Box 3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91" name="Text Box 3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92" name="Text Box 3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93" name="Text Box 3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94" name="Text Box 3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95" name="Text Box 3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96" name="Text Box 3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97" name="Text Box 3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98" name="Text Box 3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599" name="Text Box 4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00" name="Text Box 4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01" name="Text Box 4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02" name="Text Box 4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03" name="Text Box 4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04" name="Text Box 4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05" name="Text Box 4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06" name="Text Box 4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07" name="Text Box 4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08" name="Text Box 5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09" name="Text Box 5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10" name="Text Box 5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11" name="Text Box 5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12" name="Text Box 5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13" name="Text Box 5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14" name="Text Box 5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15" name="Text Box 5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16" name="Text Box 5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17" name="Text Box 5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18" name="Text Box 6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19" name="Text Box 6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20" name="Text Box 6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21" name="Text Box 6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22" name="Text Box 6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23" name="Text Box 6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24" name="Text Box 6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25" name="Text Box 6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26" name="Text Box 6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27" name="Text Box 6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28" name="Text Box 7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29" name="Text Box 7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30" name="Text Box 7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31" name="Text Box 7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32" name="Text Box 7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33" name="Text Box 7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34" name="Text Box 7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35" name="Text Box 7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36" name="Text Box 7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37" name="Text Box 7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38" name="Text Box 8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39" name="Text Box 8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40" name="Text Box 8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41" name="Text Box 8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42" name="Text Box 8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43" name="Text Box 8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44" name="Text Box 8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45" name="Text Box 8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46" name="Text Box 8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47" name="Text Box 8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48" name="Text Box 9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49" name="Text Box 9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50" name="Text Box 9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51" name="Text Box 2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52" name="Text Box 2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53" name="Text Box 2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54" name="Text Box 2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55" name="Text Box 3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56" name="Text Box 3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57" name="Text Box 3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58" name="Text Box 3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59" name="Text Box 3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60" name="Text Box 3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61" name="Text Box 3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62" name="Text Box 3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63" name="Text Box 3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64" name="Text Box 3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65" name="Text Box 4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66" name="Text Box 4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67" name="Text Box 4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68" name="Text Box 4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69" name="Text Box 4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70" name="Text Box 4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71" name="Text Box 4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72" name="Text Box 4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73" name="Text Box 4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74" name="Text Box 5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75" name="Text Box 5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76" name="Text Box 5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77" name="Text Box 5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78" name="Text Box 5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79" name="Text Box 5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80" name="Text Box 5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81" name="Text Box 5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82" name="Text Box 5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83" name="Text Box 5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84" name="Text Box 6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85" name="Text Box 6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86" name="Text Box 6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87" name="Text Box 6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88" name="Text Box 6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89" name="Text Box 6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90" name="Text Box 6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91" name="Text Box 6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92" name="Text Box 6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93" name="Text Box 6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94" name="Text Box 7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95" name="Text Box 7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96" name="Text Box 7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97" name="Text Box 7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98" name="Text Box 7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699" name="Text Box 7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00" name="Text Box 7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01" name="Text Box 7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02" name="Text Box 7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03" name="Text Box 7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04" name="Text Box 8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05" name="Text Box 8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06" name="Text Box 8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07" name="Text Box 8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08" name="Text Box 8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09" name="Text Box 8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10" name="Text Box 8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11" name="Text Box 8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12" name="Text Box 8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13" name="Text Box 8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14" name="Text Box 9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15" name="Text Box 9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16" name="Text Box 9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17" name="Text Box 2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18" name="Text Box 2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19" name="Text Box 2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20" name="Text Box 2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21" name="Text Box 3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22" name="Text Box 3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23" name="Text Box 3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24" name="Text Box 3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25" name="Text Box 3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26" name="Text Box 3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27" name="Text Box 3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28" name="Text Box 3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29" name="Text Box 3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30" name="Text Box 3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31" name="Text Box 4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32" name="Text Box 4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33" name="Text Box 4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34" name="Text Box 4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35" name="Text Box 4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36" name="Text Box 4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37" name="Text Box 4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38" name="Text Box 4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39" name="Text Box 4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40" name="Text Box 5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41" name="Text Box 5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42" name="Text Box 5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43" name="Text Box 5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44" name="Text Box 5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45" name="Text Box 5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46" name="Text Box 5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47" name="Text Box 5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48" name="Text Box 5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49" name="Text Box 5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50" name="Text Box 6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51" name="Text Box 6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52" name="Text Box 6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53" name="Text Box 6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54" name="Text Box 6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55" name="Text Box 6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56" name="Text Box 6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57" name="Text Box 6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58" name="Text Box 6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59" name="Text Box 6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60" name="Text Box 7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61" name="Text Box 7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62" name="Text Box 7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63" name="Text Box 7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64" name="Text Box 7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65" name="Text Box 7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66" name="Text Box 7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67" name="Text Box 7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68" name="Text Box 7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69" name="Text Box 7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70" name="Text Box 8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71" name="Text Box 8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72" name="Text Box 8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73" name="Text Box 8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74" name="Text Box 8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75" name="Text Box 8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76" name="Text Box 8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77" name="Text Box 8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78" name="Text Box 8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79" name="Text Box 8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80" name="Text Box 9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81" name="Text Box 9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82" name="Text Box 9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83" name="Text Box 2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84" name="Text Box 2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85" name="Text Box 2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86" name="Text Box 2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87" name="Text Box 3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88" name="Text Box 3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89" name="Text Box 3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90" name="Text Box 3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91" name="Text Box 3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92" name="Text Box 3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93" name="Text Box 3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94" name="Text Box 3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95" name="Text Box 3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96" name="Text Box 3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97" name="Text Box 4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98" name="Text Box 4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799" name="Text Box 4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00" name="Text Box 4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01" name="Text Box 4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02" name="Text Box 4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03" name="Text Box 4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04" name="Text Box 4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05" name="Text Box 4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06" name="Text Box 5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07" name="Text Box 5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08" name="Text Box 5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09" name="Text Box 5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10" name="Text Box 5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11" name="Text Box 5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12" name="Text Box 5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13" name="Text Box 5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14" name="Text Box 5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15" name="Text Box 5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16" name="Text Box 6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17" name="Text Box 6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18" name="Text Box 6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19" name="Text Box 6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20" name="Text Box 6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21" name="Text Box 6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22" name="Text Box 6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23" name="Text Box 6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24" name="Text Box 6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25" name="Text Box 6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26" name="Text Box 7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27" name="Text Box 7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28" name="Text Box 7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29" name="Text Box 7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30" name="Text Box 7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31" name="Text Box 7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32" name="Text Box 7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33" name="Text Box 7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34" name="Text Box 7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35" name="Text Box 7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36" name="Text Box 8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37" name="Text Box 8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38" name="Text Box 8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39" name="Text Box 8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40" name="Text Box 8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41" name="Text Box 8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42" name="Text Box 8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43" name="Text Box 8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44" name="Text Box 8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45" name="Text Box 8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46" name="Text Box 9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47" name="Text Box 9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48" name="Text Box 9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49" name="Text Box 2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50" name="Text Box 2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51" name="Text Box 2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52" name="Text Box 2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53" name="Text Box 3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54" name="Text Box 3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55" name="Text Box 3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56" name="Text Box 3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57" name="Text Box 3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58" name="Text Box 3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59" name="Text Box 3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60" name="Text Box 3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61" name="Text Box 3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62" name="Text Box 3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63" name="Text Box 4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64" name="Text Box 4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65" name="Text Box 4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66" name="Text Box 4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67" name="Text Box 4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68" name="Text Box 4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69" name="Text Box 4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70" name="Text Box 4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71" name="Text Box 4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72" name="Text Box 5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73" name="Text Box 5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74" name="Text Box 5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75" name="Text Box 5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76" name="Text Box 5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77" name="Text Box 5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78" name="Text Box 5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79" name="Text Box 5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80" name="Text Box 5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81" name="Text Box 5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82" name="Text Box 6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83" name="Text Box 6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84" name="Text Box 6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85" name="Text Box 6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86" name="Text Box 6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87" name="Text Box 6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88" name="Text Box 6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89" name="Text Box 6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90" name="Text Box 6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91" name="Text Box 6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92" name="Text Box 7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93" name="Text Box 7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94" name="Text Box 7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95" name="Text Box 7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96" name="Text Box 7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97" name="Text Box 7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98" name="Text Box 7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899" name="Text Box 7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00" name="Text Box 7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01" name="Text Box 7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02" name="Text Box 8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03" name="Text Box 8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04" name="Text Box 8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05" name="Text Box 8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06" name="Text Box 8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07" name="Text Box 8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08" name="Text Box 8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09" name="Text Box 8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10" name="Text Box 8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11" name="Text Box 8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12" name="Text Box 9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13" name="Text Box 9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14" name="Text Box 9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15" name="Text Box 2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16" name="Text Box 2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17" name="Text Box 2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18" name="Text Box 2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19" name="Text Box 3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20" name="Text Box 3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21" name="Text Box 3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22" name="Text Box 3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23" name="Text Box 3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24" name="Text Box 3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25" name="Text Box 3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26" name="Text Box 3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27" name="Text Box 3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28" name="Text Box 3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29" name="Text Box 4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30" name="Text Box 4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31" name="Text Box 4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32" name="Text Box 4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33" name="Text Box 4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34" name="Text Box 4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35" name="Text Box 4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36" name="Text Box 4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37" name="Text Box 4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38" name="Text Box 5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39" name="Text Box 5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40" name="Text Box 5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41" name="Text Box 5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42" name="Text Box 5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43" name="Text Box 5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44" name="Text Box 5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45" name="Text Box 5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46" name="Text Box 6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47" name="Text Box 6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48" name="Text Box 6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49" name="Text Box 6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50" name="Text Box 6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51" name="Text Box 6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52" name="Text Box 6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53" name="Text Box 6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54" name="Text Box 6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55" name="Text Box 6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56" name="Text Box 7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57" name="Text Box 7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58" name="Text Box 7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59" name="Text Box 7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60" name="Text Box 7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61" name="Text Box 7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62" name="Text Box 7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63" name="Text Box 7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64" name="Text Box 7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65" name="Text Box 7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66" name="Text Box 8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67" name="Text Box 8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68" name="Text Box 8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69" name="Text Box 8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70" name="Text Box 8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71" name="Text Box 8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72" name="Text Box 8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73" name="Text Box 8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74" name="Text Box 8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75" name="Text Box 8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76" name="Text Box 9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77" name="Text Box 9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78" name="Text Box 9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79" name="Text Box 2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80" name="Text Box 2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81" name="Text Box 2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82" name="Text Box 2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83" name="Text Box 3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84" name="Text Box 3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85" name="Text Box 3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86" name="Text Box 3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87" name="Text Box 3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88" name="Text Box 3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89" name="Text Box 3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90" name="Text Box 3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91" name="Text Box 3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92" name="Text Box 3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93" name="Text Box 4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94" name="Text Box 4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95" name="Text Box 4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96" name="Text Box 4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97" name="Text Box 4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98" name="Text Box 4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1999" name="Text Box 4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00" name="Text Box 4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01" name="Text Box 4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02" name="Text Box 5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03" name="Text Box 5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04" name="Text Box 5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05" name="Text Box 5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06" name="Text Box 5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07" name="Text Box 5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08" name="Text Box 5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09" name="Text Box 5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10" name="Text Box 5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11" name="Text Box 5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12" name="Text Box 6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13" name="Text Box 6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14" name="Text Box 6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15" name="Text Box 6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16" name="Text Box 6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17" name="Text Box 6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18" name="Text Box 6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19" name="Text Box 6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20" name="Text Box 6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21" name="Text Box 6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22" name="Text Box 7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23" name="Text Box 7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24" name="Text Box 7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25" name="Text Box 7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26" name="Text Box 7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27" name="Text Box 7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28" name="Text Box 7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29" name="Text Box 7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30" name="Text Box 7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31" name="Text Box 7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32" name="Text Box 8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33" name="Text Box 8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34" name="Text Box 8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35" name="Text Box 8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36" name="Text Box 8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37" name="Text Box 8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38" name="Text Box 8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39" name="Text Box 8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40" name="Text Box 8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41" name="Text Box 8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42" name="Text Box 9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43" name="Text Box 9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44" name="Text Box 9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45" name="Text Box 2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46" name="Text Box 2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47" name="Text Box 2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48" name="Text Box 2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49" name="Text Box 3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50" name="Text Box 3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51" name="Text Box 3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52" name="Text Box 3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53" name="Text Box 3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54" name="Text Box 3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55" name="Text Box 3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56" name="Text Box 3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57" name="Text Box 3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58" name="Text Box 3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59" name="Text Box 4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60" name="Text Box 4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61" name="Text Box 4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62" name="Text Box 4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63" name="Text Box 4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64" name="Text Box 4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65" name="Text Box 4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66" name="Text Box 4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67" name="Text Box 4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68" name="Text Box 5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69" name="Text Box 5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70" name="Text Box 5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71" name="Text Box 5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72" name="Text Box 5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73" name="Text Box 5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74" name="Text Box 5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75" name="Text Box 5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76" name="Text Box 5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77" name="Text Box 5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78" name="Text Box 6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79" name="Text Box 6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80" name="Text Box 6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81" name="Text Box 6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82" name="Text Box 6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83" name="Text Box 6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84" name="Text Box 6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85" name="Text Box 6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86" name="Text Box 6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87" name="Text Box 6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88" name="Text Box 7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89" name="Text Box 7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90" name="Text Box 7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91" name="Text Box 7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92" name="Text Box 7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93" name="Text Box 7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94" name="Text Box 7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95" name="Text Box 7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96" name="Text Box 7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97" name="Text Box 7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98" name="Text Box 8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099" name="Text Box 8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00" name="Text Box 8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01" name="Text Box 8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02" name="Text Box 8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03" name="Text Box 8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04" name="Text Box 8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05" name="Text Box 8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06" name="Text Box 8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07" name="Text Box 8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08" name="Text Box 9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09" name="Text Box 9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10" name="Text Box 9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11" name="Text Box 2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12" name="Text Box 2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13" name="Text Box 2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14" name="Text Box 2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15" name="Text Box 3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16" name="Text Box 3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17" name="Text Box 3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18" name="Text Box 3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19" name="Text Box 3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20" name="Text Box 3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21" name="Text Box 3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22" name="Text Box 3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23" name="Text Box 3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24" name="Text Box 3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25" name="Text Box 4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26" name="Text Box 4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27" name="Text Box 4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28" name="Text Box 4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29" name="Text Box 4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30" name="Text Box 4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31" name="Text Box 4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32" name="Text Box 4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33" name="Text Box 4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34" name="Text Box 5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35" name="Text Box 5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36" name="Text Box 5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37" name="Text Box 5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38" name="Text Box 5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39" name="Text Box 5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40" name="Text Box 5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41" name="Text Box 5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42" name="Text Box 5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43" name="Text Box 5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44" name="Text Box 6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45" name="Text Box 6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46" name="Text Box 6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47" name="Text Box 6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48" name="Text Box 6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49" name="Text Box 6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50" name="Text Box 6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51" name="Text Box 6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52" name="Text Box 6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53" name="Text Box 6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54" name="Text Box 7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55" name="Text Box 7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56" name="Text Box 7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57" name="Text Box 7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58" name="Text Box 7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59" name="Text Box 7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60" name="Text Box 7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61" name="Text Box 7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62" name="Text Box 7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63" name="Text Box 7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64" name="Text Box 8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65" name="Text Box 8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66" name="Text Box 8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67" name="Text Box 8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68" name="Text Box 8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69" name="Text Box 8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70" name="Text Box 8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71" name="Text Box 8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72" name="Text Box 8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73" name="Text Box 8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74" name="Text Box 9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75" name="Text Box 9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76" name="Text Box 9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77" name="Text Box 2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78" name="Text Box 2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79" name="Text Box 2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80" name="Text Box 2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81" name="Text Box 3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82" name="Text Box 3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83" name="Text Box 3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84" name="Text Box 3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85" name="Text Box 3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86" name="Text Box 3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87" name="Text Box 3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88" name="Text Box 3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89" name="Text Box 3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90" name="Text Box 3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91" name="Text Box 4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92" name="Text Box 4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93" name="Text Box 4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94" name="Text Box 4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95" name="Text Box 4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96" name="Text Box 4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97" name="Text Box 4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98" name="Text Box 4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199" name="Text Box 4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00" name="Text Box 5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01" name="Text Box 5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02" name="Text Box 5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03" name="Text Box 5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04" name="Text Box 5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05" name="Text Box 5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06" name="Text Box 5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07" name="Text Box 5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08" name="Text Box 5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09" name="Text Box 5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10" name="Text Box 6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11" name="Text Box 6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12" name="Text Box 6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13" name="Text Box 6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14" name="Text Box 6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15" name="Text Box 6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16" name="Text Box 6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17" name="Text Box 6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18" name="Text Box 6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19" name="Text Box 6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20" name="Text Box 7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21" name="Text Box 7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22" name="Text Box 7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23" name="Text Box 7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24" name="Text Box 7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25" name="Text Box 7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26" name="Text Box 7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27" name="Text Box 7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28" name="Text Box 7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29" name="Text Box 7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30" name="Text Box 8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31" name="Text Box 8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32" name="Text Box 8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33" name="Text Box 8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34" name="Text Box 8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35" name="Text Box 8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36" name="Text Box 8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37" name="Text Box 8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38" name="Text Box 8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39" name="Text Box 8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40" name="Text Box 9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41" name="Text Box 9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42" name="Text Box 9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43" name="Text Box 2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44" name="Text Box 2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45" name="Text Box 2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46" name="Text Box 2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47" name="Text Box 3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48" name="Text Box 3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49" name="Text Box 3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50" name="Text Box 3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51" name="Text Box 3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52" name="Text Box 3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53" name="Text Box 3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54" name="Text Box 3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55" name="Text Box 3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56" name="Text Box 3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57" name="Text Box 4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58" name="Text Box 4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59" name="Text Box 4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60" name="Text Box 4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61" name="Text Box 4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62" name="Text Box 4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63" name="Text Box 4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64" name="Text Box 4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65" name="Text Box 4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66" name="Text Box 5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67" name="Text Box 5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68" name="Text Box 5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69" name="Text Box 5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70" name="Text Box 5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71" name="Text Box 5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72" name="Text Box 5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73" name="Text Box 5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74" name="Text Box 5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75" name="Text Box 5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76" name="Text Box 6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77" name="Text Box 6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78" name="Text Box 6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79" name="Text Box 6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80" name="Text Box 6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81" name="Text Box 6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82" name="Text Box 6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83" name="Text Box 6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84" name="Text Box 6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85" name="Text Box 6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86" name="Text Box 7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87" name="Text Box 7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88" name="Text Box 7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89" name="Text Box 7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90" name="Text Box 7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91" name="Text Box 7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92" name="Text Box 7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93" name="Text Box 7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94" name="Text Box 7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95" name="Text Box 7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96" name="Text Box 8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97" name="Text Box 8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98" name="Text Box 8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299" name="Text Box 8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00" name="Text Box 8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01" name="Text Box 8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02" name="Text Box 8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03" name="Text Box 8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04" name="Text Box 8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05" name="Text Box 8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06" name="Text Box 9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07" name="Text Box 9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08" name="Text Box 9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09" name="Text Box 2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10" name="Text Box 2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11" name="Text Box 2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12" name="Text Box 2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13" name="Text Box 3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14" name="Text Box 3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15" name="Text Box 3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16" name="Text Box 3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17" name="Text Box 3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18" name="Text Box 3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19" name="Text Box 3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20" name="Text Box 3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21" name="Text Box 3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22" name="Text Box 3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23" name="Text Box 4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24" name="Text Box 4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25" name="Text Box 4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26" name="Text Box 4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27" name="Text Box 4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28" name="Text Box 4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29" name="Text Box 4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30" name="Text Box 4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31" name="Text Box 4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32" name="Text Box 5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33" name="Text Box 5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34" name="Text Box 5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35" name="Text Box 5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36" name="Text Box 5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37" name="Text Box 5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38" name="Text Box 5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39" name="Text Box 5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40" name="Text Box 5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41" name="Text Box 5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42" name="Text Box 6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43" name="Text Box 6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44" name="Text Box 6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45" name="Text Box 6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46" name="Text Box 6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47" name="Text Box 6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48" name="Text Box 6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49" name="Text Box 6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50" name="Text Box 6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51" name="Text Box 6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52" name="Text Box 7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53" name="Text Box 7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54" name="Text Box 7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55" name="Text Box 7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56" name="Text Box 7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57" name="Text Box 7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58" name="Text Box 7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59" name="Text Box 7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60" name="Text Box 7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61" name="Text Box 7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62" name="Text Box 8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63" name="Text Box 8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64" name="Text Box 8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65" name="Text Box 83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66" name="Text Box 84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67" name="Text Box 85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68" name="Text Box 86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69" name="Text Box 87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70" name="Text Box 8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71" name="Text Box 8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72" name="Text Box 90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73" name="Text Box 91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74" name="Text Box 92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75" name="Text Box 58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2466975</xdr:colOff>
      <xdr:row>3</xdr:row>
      <xdr:rowOff>0</xdr:rowOff>
    </xdr:from>
    <xdr:ext cx="85725" cy="200025"/>
    <xdr:sp fLocksText="0">
      <xdr:nvSpPr>
        <xdr:cNvPr id="2376" name="Text Box 59"/>
        <xdr:cNvSpPr txBox="1">
          <a:spLocks noChangeArrowheads="1"/>
        </xdr:cNvSpPr>
      </xdr:nvSpPr>
      <xdr:spPr>
        <a:xfrm>
          <a:off x="3419475" y="504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B3" sqref="B3"/>
    </sheetView>
  </sheetViews>
  <sheetFormatPr defaultColWidth="9.00390625" defaultRowHeight="12.75"/>
  <cols>
    <col min="2" max="2" width="46.125" style="0" customWidth="1"/>
    <col min="4" max="4" width="14.50390625" style="0" customWidth="1"/>
  </cols>
  <sheetData>
    <row r="2" ht="17.25">
      <c r="B2" s="153" t="s">
        <v>274</v>
      </c>
    </row>
    <row r="3" ht="17.25">
      <c r="B3" s="153"/>
    </row>
    <row r="4" ht="12.75">
      <c r="B4" s="151" t="s">
        <v>190</v>
      </c>
    </row>
    <row r="6" spans="2:4" ht="12.75">
      <c r="B6" t="s">
        <v>191</v>
      </c>
      <c r="D6" s="9">
        <f>Podvoz!H9</f>
        <v>0</v>
      </c>
    </row>
    <row r="7" spans="2:4" ht="12.75">
      <c r="B7" t="s">
        <v>192</v>
      </c>
      <c r="D7" s="9">
        <f>ZU!H8</f>
        <v>0</v>
      </c>
    </row>
    <row r="8" spans="2:6" ht="12.75">
      <c r="B8" t="s">
        <v>193</v>
      </c>
      <c r="D8" s="9">
        <f>VM!H7</f>
        <v>0</v>
      </c>
      <c r="F8" s="294"/>
    </row>
    <row r="9" spans="2:4" ht="12.75">
      <c r="B9" t="s">
        <v>194</v>
      </c>
      <c r="D9" s="9">
        <f>SVTK!H10</f>
        <v>0</v>
      </c>
    </row>
    <row r="10" spans="2:4" ht="12.75">
      <c r="B10" t="s">
        <v>196</v>
      </c>
      <c r="D10" s="9">
        <f>'Splošna dela'!H8</f>
        <v>0</v>
      </c>
    </row>
    <row r="11" spans="1:4" ht="23.25" customHeight="1">
      <c r="A11" s="154"/>
      <c r="B11" s="164" t="s">
        <v>197</v>
      </c>
      <c r="C11" s="166"/>
      <c r="D11" s="167">
        <f>SUM(D6:D10)</f>
        <v>0</v>
      </c>
    </row>
    <row r="12" spans="1:4" ht="12.75">
      <c r="A12" s="157"/>
      <c r="B12" s="157" t="s">
        <v>195</v>
      </c>
      <c r="C12" s="158">
        <v>0.1</v>
      </c>
      <c r="D12" s="160">
        <f>ROUND(SUM(D6:D9)*C12,2)</f>
        <v>0</v>
      </c>
    </row>
    <row r="13" spans="1:4" ht="12.75">
      <c r="A13" s="154"/>
      <c r="B13" s="154" t="s">
        <v>198</v>
      </c>
      <c r="C13" s="154"/>
      <c r="D13" s="159">
        <f>D12+D11</f>
        <v>0</v>
      </c>
    </row>
    <row r="14" spans="1:4" ht="13.5" thickBot="1">
      <c r="A14" s="155"/>
      <c r="B14" s="155" t="s">
        <v>199</v>
      </c>
      <c r="C14" s="156">
        <v>0.22</v>
      </c>
      <c r="D14" s="161">
        <f>ROUND(D13*C14,2)</f>
        <v>0</v>
      </c>
    </row>
    <row r="15" spans="2:4" ht="25.5" customHeight="1" thickTop="1">
      <c r="B15" s="162" t="s">
        <v>200</v>
      </c>
      <c r="C15" s="162"/>
      <c r="D15" s="163">
        <f>D14+D13</f>
        <v>0</v>
      </c>
    </row>
  </sheetData>
  <sheetProtection password="CB07" sheet="1" formatCells="0" formatColumns="0" formatRows="0"/>
  <conditionalFormatting sqref="A1:IV65536">
    <cfRule type="expression" priority="1" dxfId="0" stopIfTrue="1">
      <formula>CELL("protect",INDIRECT(ADDRESS(ROW(),COLUMN())))=0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F189"/>
  <sheetViews>
    <sheetView zoomScalePageLayoutView="0" workbookViewId="0" topLeftCell="A1">
      <selection activeCell="C2" sqref="C2"/>
    </sheetView>
  </sheetViews>
  <sheetFormatPr defaultColWidth="9.125" defaultRowHeight="12.75"/>
  <cols>
    <col min="1" max="1" width="2.00390625" style="63" customWidth="1"/>
    <col min="2" max="2" width="5.125" style="128" customWidth="1"/>
    <col min="3" max="3" width="56.50390625" style="67" customWidth="1"/>
    <col min="4" max="4" width="23.375" style="67" customWidth="1"/>
    <col min="5" max="5" width="6.50390625" style="67" customWidth="1"/>
    <col min="6" max="6" width="6.625" style="89" customWidth="1"/>
    <col min="7" max="7" width="10.125" style="67" customWidth="1"/>
    <col min="8" max="9" width="14.875" style="67" customWidth="1"/>
    <col min="10" max="10" width="9.125" style="67" customWidth="1"/>
    <col min="11" max="11" width="8.625" style="67" customWidth="1"/>
    <col min="12" max="12" width="38.625" style="67" customWidth="1"/>
    <col min="13" max="13" width="7.625" style="67" customWidth="1"/>
    <col min="14" max="14" width="8.50390625" style="67" customWidth="1"/>
    <col min="15" max="15" width="13.50390625" style="67" customWidth="1"/>
    <col min="16" max="16" width="16.00390625" style="67" customWidth="1"/>
    <col min="17" max="16384" width="9.125" style="67" customWidth="1"/>
  </cols>
  <sheetData>
    <row r="1" spans="2:8" ht="12.75" customHeight="1">
      <c r="B1" s="64"/>
      <c r="C1" s="65"/>
      <c r="D1" s="65"/>
      <c r="E1" s="65"/>
      <c r="F1" s="66"/>
      <c r="G1" s="65"/>
      <c r="H1" s="65"/>
    </row>
    <row r="2" spans="1:28" s="71" customFormat="1" ht="27.75">
      <c r="A2" s="68"/>
      <c r="B2" s="69"/>
      <c r="C2" s="175" t="s">
        <v>206</v>
      </c>
      <c r="D2" s="70"/>
      <c r="F2" s="72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28" s="71" customFormat="1" ht="14.25" customHeight="1">
      <c r="A3" s="68"/>
      <c r="B3" s="69"/>
      <c r="C3" s="176"/>
      <c r="D3" s="70"/>
      <c r="F3" s="72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</row>
    <row r="4" spans="1:28" s="71" customFormat="1" ht="14.25" customHeight="1">
      <c r="A4" s="68"/>
      <c r="B4" s="69"/>
      <c r="C4" s="176"/>
      <c r="D4" s="70"/>
      <c r="F4" s="72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</row>
    <row r="5" spans="1:28" s="71" customFormat="1" ht="14.25" customHeight="1">
      <c r="A5" s="68"/>
      <c r="B5" s="69"/>
      <c r="C5" s="177" t="s">
        <v>202</v>
      </c>
      <c r="D5" s="73"/>
      <c r="F5" s="72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</row>
    <row r="6" spans="1:8" s="75" customFormat="1" ht="14.25" customHeight="1">
      <c r="A6" s="68"/>
      <c r="B6" s="74"/>
      <c r="C6" s="127" t="s">
        <v>70</v>
      </c>
      <c r="F6" s="76"/>
      <c r="H6" s="178">
        <f>H20</f>
        <v>0</v>
      </c>
    </row>
    <row r="7" spans="1:20" s="75" customFormat="1" ht="14.25" customHeight="1">
      <c r="A7" s="68"/>
      <c r="B7" s="74"/>
      <c r="C7" s="75" t="s">
        <v>81</v>
      </c>
      <c r="F7" s="76"/>
      <c r="H7" s="178">
        <f>H75</f>
        <v>0</v>
      </c>
      <c r="I7" s="74"/>
      <c r="S7" s="74"/>
      <c r="T7" s="74"/>
    </row>
    <row r="8" spans="1:8" s="75" customFormat="1" ht="14.25" customHeight="1">
      <c r="A8" s="68"/>
      <c r="B8" s="74"/>
      <c r="C8" s="75" t="s">
        <v>136</v>
      </c>
      <c r="F8" s="76"/>
      <c r="H8" s="178">
        <f>H116</f>
        <v>0</v>
      </c>
    </row>
    <row r="9" spans="1:20" s="75" customFormat="1" ht="14.25" customHeight="1">
      <c r="A9" s="68"/>
      <c r="B9" s="74"/>
      <c r="C9" s="75" t="s">
        <v>176</v>
      </c>
      <c r="F9" s="76"/>
      <c r="H9" s="178">
        <f>H121</f>
        <v>0</v>
      </c>
      <c r="I9" s="74"/>
      <c r="S9" s="74"/>
      <c r="T9" s="74"/>
    </row>
    <row r="10" spans="1:8" s="75" customFormat="1" ht="15.75" customHeight="1">
      <c r="A10" s="77"/>
      <c r="B10" s="78"/>
      <c r="C10" s="198" t="s">
        <v>198</v>
      </c>
      <c r="D10" s="198"/>
      <c r="E10" s="174"/>
      <c r="F10" s="174"/>
      <c r="G10" s="174"/>
      <c r="H10" s="165">
        <f>SUM(H6:H9)</f>
        <v>0</v>
      </c>
    </row>
    <row r="11" spans="1:28" s="71" customFormat="1" ht="15" customHeight="1">
      <c r="A11" s="77"/>
      <c r="B11" s="79"/>
      <c r="C11" s="80"/>
      <c r="D11" s="80"/>
      <c r="E11" s="81"/>
      <c r="F11" s="82"/>
      <c r="G11" s="83"/>
      <c r="H11" s="83"/>
      <c r="I11" s="65"/>
      <c r="J11" s="67"/>
      <c r="K11" s="67"/>
      <c r="L11" s="67"/>
      <c r="M11" s="67"/>
      <c r="N11" s="67"/>
      <c r="O11" s="67"/>
      <c r="P11" s="67"/>
      <c r="Q11" s="67"/>
      <c r="R11" s="67"/>
      <c r="S11" s="65"/>
      <c r="T11" s="65"/>
      <c r="U11" s="65"/>
      <c r="V11" s="65"/>
      <c r="W11" s="65"/>
      <c r="X11" s="65"/>
      <c r="Y11" s="65"/>
      <c r="Z11" s="65"/>
      <c r="AA11" s="65"/>
      <c r="AB11" s="65"/>
    </row>
    <row r="12" spans="1:28" s="85" customFormat="1" ht="16.5" customHeight="1">
      <c r="A12" s="77"/>
      <c r="B12" s="84"/>
      <c r="C12" s="80"/>
      <c r="D12" s="80"/>
      <c r="E12" s="81"/>
      <c r="F12" s="82"/>
      <c r="G12" s="83"/>
      <c r="H12" s="83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5"/>
      <c r="V12" s="65"/>
      <c r="W12" s="65"/>
      <c r="X12" s="65"/>
      <c r="Y12" s="65"/>
      <c r="Z12" s="65"/>
      <c r="AA12" s="65"/>
      <c r="AB12" s="65"/>
    </row>
    <row r="13" spans="1:8" ht="12.75" customHeight="1">
      <c r="A13" s="77"/>
      <c r="B13" s="169" t="s">
        <v>18</v>
      </c>
      <c r="C13" s="199" t="s">
        <v>203</v>
      </c>
      <c r="D13" s="199"/>
      <c r="E13" s="171" t="s">
        <v>204</v>
      </c>
      <c r="F13" s="172" t="s">
        <v>71</v>
      </c>
      <c r="G13" s="172" t="s">
        <v>205</v>
      </c>
      <c r="H13" s="172" t="s">
        <v>72</v>
      </c>
    </row>
    <row r="14" spans="1:8" ht="12.75" customHeight="1">
      <c r="A14" s="77"/>
      <c r="B14" s="180">
        <v>1</v>
      </c>
      <c r="C14" s="179" t="s">
        <v>207</v>
      </c>
      <c r="E14" s="86"/>
      <c r="F14" s="86"/>
      <c r="G14" s="87"/>
      <c r="H14" s="87"/>
    </row>
    <row r="15" spans="2:28" ht="15" customHeight="1">
      <c r="B15" s="88">
        <v>1</v>
      </c>
      <c r="C15" s="320" t="s">
        <v>73</v>
      </c>
      <c r="D15" s="320"/>
      <c r="E15" s="321" t="s">
        <v>74</v>
      </c>
      <c r="F15" s="322">
        <v>50</v>
      </c>
      <c r="G15" s="293"/>
      <c r="H15" s="191">
        <f>ROUND(F15*G15,2)</f>
        <v>0</v>
      </c>
      <c r="U15" s="65"/>
      <c r="V15" s="65"/>
      <c r="W15" s="65"/>
      <c r="X15" s="65"/>
      <c r="Y15" s="65"/>
      <c r="Z15" s="65"/>
      <c r="AA15" s="65"/>
      <c r="AB15" s="65"/>
    </row>
    <row r="16" spans="2:10" ht="15" customHeight="1">
      <c r="B16" s="297">
        <f>IF(C16="","",MAX(B$15:B15)+1)</f>
        <v>2</v>
      </c>
      <c r="C16" s="320" t="s">
        <v>75</v>
      </c>
      <c r="D16" s="320"/>
      <c r="E16" s="321" t="s">
        <v>74</v>
      </c>
      <c r="F16" s="322">
        <v>50</v>
      </c>
      <c r="G16" s="293"/>
      <c r="H16" s="191">
        <f>ROUND(F16*G16,2)</f>
        <v>0</v>
      </c>
      <c r="I16" s="89"/>
      <c r="J16" s="89"/>
    </row>
    <row r="17" spans="2:10" ht="15" customHeight="1">
      <c r="B17" s="297">
        <f>IF(C17="","",MAX(B$15:B16)+1)</f>
        <v>3</v>
      </c>
      <c r="C17" s="320" t="s">
        <v>76</v>
      </c>
      <c r="D17" s="320"/>
      <c r="E17" s="321" t="s">
        <v>74</v>
      </c>
      <c r="F17" s="322">
        <v>50</v>
      </c>
      <c r="G17" s="293"/>
      <c r="H17" s="191">
        <f>ROUND(F17*G17,2)</f>
        <v>0</v>
      </c>
      <c r="I17" s="89"/>
      <c r="J17" s="89"/>
    </row>
    <row r="18" spans="2:8" ht="16.5">
      <c r="B18" s="297">
        <f>IF(C18="","",MAX(B$15:B17)+1)</f>
        <v>4</v>
      </c>
      <c r="C18" s="320" t="s">
        <v>77</v>
      </c>
      <c r="D18" s="323"/>
      <c r="E18" s="321" t="s">
        <v>74</v>
      </c>
      <c r="F18" s="322">
        <v>50</v>
      </c>
      <c r="G18" s="293"/>
      <c r="H18" s="191">
        <f>ROUND(F18*G18,2)</f>
        <v>0</v>
      </c>
    </row>
    <row r="19" spans="2:8" ht="13.5">
      <c r="B19" s="297">
        <f>IF(C19="","",MAX(B$15:B18)+1)</f>
        <v>5</v>
      </c>
      <c r="C19" s="96" t="s">
        <v>78</v>
      </c>
      <c r="D19" s="96"/>
      <c r="E19" s="64" t="s">
        <v>74</v>
      </c>
      <c r="F19" s="322">
        <v>400</v>
      </c>
      <c r="G19" s="293"/>
      <c r="H19" s="191">
        <f>ROUND(F19*G19,2)</f>
        <v>0</v>
      </c>
    </row>
    <row r="20" spans="2:20" ht="14.25">
      <c r="B20" s="183"/>
      <c r="C20" s="184" t="s">
        <v>79</v>
      </c>
      <c r="D20" s="184"/>
      <c r="E20" s="185"/>
      <c r="F20" s="186"/>
      <c r="G20" s="187"/>
      <c r="H20" s="187">
        <f>SUM(H15:H19)</f>
        <v>0</v>
      </c>
      <c r="I20" s="65"/>
      <c r="S20" s="65"/>
      <c r="T20" s="65"/>
    </row>
    <row r="21" spans="2:20" ht="14.25">
      <c r="B21" s="90"/>
      <c r="C21" s="91"/>
      <c r="D21" s="91"/>
      <c r="E21" s="92"/>
      <c r="F21" s="93"/>
      <c r="G21" s="94"/>
      <c r="H21" s="94"/>
      <c r="I21" s="65"/>
      <c r="S21" s="65"/>
      <c r="T21" s="65"/>
    </row>
    <row r="22" spans="2:20" ht="21.75" customHeight="1">
      <c r="B22" s="181">
        <v>2</v>
      </c>
      <c r="C22" s="182" t="s">
        <v>208</v>
      </c>
      <c r="D22" s="65"/>
      <c r="E22" s="65"/>
      <c r="F22" s="66"/>
      <c r="G22" s="65"/>
      <c r="H22" s="65"/>
      <c r="I22" s="65"/>
      <c r="S22" s="65"/>
      <c r="T22" s="65"/>
    </row>
    <row r="23" spans="1:136" s="65" customFormat="1" ht="27">
      <c r="A23" s="63"/>
      <c r="B23" s="64">
        <v>1</v>
      </c>
      <c r="C23" s="95" t="s">
        <v>82</v>
      </c>
      <c r="D23" s="95"/>
      <c r="E23" s="64" t="s">
        <v>83</v>
      </c>
      <c r="F23" s="324">
        <v>1</v>
      </c>
      <c r="G23" s="293"/>
      <c r="H23" s="191">
        <f aca="true" t="shared" si="0" ref="H23:H53">ROUND(F23*G23,2)</f>
        <v>0</v>
      </c>
      <c r="J23" s="67"/>
      <c r="K23" s="67"/>
      <c r="L23" s="67"/>
      <c r="M23" s="67"/>
      <c r="N23" s="67"/>
      <c r="O23" s="67"/>
      <c r="P23" s="67"/>
      <c r="Q23" s="67"/>
      <c r="R23" s="67"/>
      <c r="U23" s="67"/>
      <c r="V23" s="67"/>
      <c r="W23" s="67"/>
      <c r="X23" s="67"/>
      <c r="Y23" s="67"/>
      <c r="Z23" s="67"/>
      <c r="AA23" s="67"/>
      <c r="AB23" s="67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</row>
    <row r="24" spans="1:20" ht="13.5">
      <c r="A24" s="97"/>
      <c r="B24" s="297">
        <f>IF(C24="","",MAX(B$23:B23)+1)</f>
        <v>2</v>
      </c>
      <c r="C24" s="102" t="s">
        <v>84</v>
      </c>
      <c r="D24" s="102"/>
      <c r="E24" s="325" t="s">
        <v>3</v>
      </c>
      <c r="F24" s="324">
        <v>3</v>
      </c>
      <c r="G24" s="293"/>
      <c r="H24" s="191">
        <f t="shared" si="0"/>
        <v>0</v>
      </c>
      <c r="I24" s="65"/>
      <c r="S24" s="65"/>
      <c r="T24" s="65"/>
    </row>
    <row r="25" spans="1:28" s="104" customFormat="1" ht="54.75">
      <c r="A25" s="97"/>
      <c r="B25" s="297">
        <f>IF(C25="","",MAX(B$23:B24)+1)</f>
        <v>3</v>
      </c>
      <c r="C25" s="102" t="s">
        <v>85</v>
      </c>
      <c r="D25" s="102"/>
      <c r="E25" s="325" t="s">
        <v>74</v>
      </c>
      <c r="F25" s="324">
        <v>10</v>
      </c>
      <c r="G25" s="293"/>
      <c r="H25" s="191">
        <f t="shared" si="0"/>
        <v>0</v>
      </c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8" ht="54.75">
      <c r="A26" s="97"/>
      <c r="B26" s="297">
        <f>IF(C26="","",MAX(B$23:B25)+1)</f>
        <v>4</v>
      </c>
      <c r="C26" s="102" t="s">
        <v>86</v>
      </c>
      <c r="D26" s="102"/>
      <c r="E26" s="326" t="s">
        <v>3</v>
      </c>
      <c r="F26" s="327">
        <v>2</v>
      </c>
      <c r="G26" s="293"/>
      <c r="H26" s="191">
        <f t="shared" si="0"/>
        <v>0</v>
      </c>
    </row>
    <row r="27" spans="1:8" ht="27">
      <c r="A27" s="97"/>
      <c r="B27" s="297">
        <f>IF(C27="","",MAX(B$23:B26)+1)</f>
        <v>5</v>
      </c>
      <c r="C27" s="102" t="s">
        <v>87</v>
      </c>
      <c r="D27" s="102"/>
      <c r="E27" s="326" t="s">
        <v>3</v>
      </c>
      <c r="F27" s="327">
        <v>1</v>
      </c>
      <c r="G27" s="293"/>
      <c r="H27" s="191">
        <f t="shared" si="0"/>
        <v>0</v>
      </c>
    </row>
    <row r="28" spans="2:8" ht="13.5">
      <c r="B28" s="297">
        <f>IF(C28="","",MAX(B$23:B27)+1)</f>
        <v>6</v>
      </c>
      <c r="C28" s="98" t="s">
        <v>88</v>
      </c>
      <c r="D28" s="98"/>
      <c r="E28" s="64" t="s">
        <v>3</v>
      </c>
      <c r="F28" s="190">
        <v>2</v>
      </c>
      <c r="G28" s="293"/>
      <c r="H28" s="191">
        <f t="shared" si="0"/>
        <v>0</v>
      </c>
    </row>
    <row r="29" spans="1:28" s="101" customFormat="1" ht="27">
      <c r="A29" s="63"/>
      <c r="B29" s="297">
        <f>IF(C29="","",MAX(B$23:B28)+1)</f>
        <v>7</v>
      </c>
      <c r="C29" s="98" t="s">
        <v>89</v>
      </c>
      <c r="D29" s="98"/>
      <c r="E29" s="326" t="s">
        <v>74</v>
      </c>
      <c r="F29" s="327">
        <v>10</v>
      </c>
      <c r="G29" s="293"/>
      <c r="H29" s="191">
        <f t="shared" si="0"/>
        <v>0</v>
      </c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1:136" s="106" customFormat="1" ht="13.5">
      <c r="A30" s="63"/>
      <c r="B30" s="297">
        <f>IF(C30="","",MAX(B$23:B29)+1)</f>
        <v>8</v>
      </c>
      <c r="C30" s="102" t="s">
        <v>90</v>
      </c>
      <c r="D30" s="102"/>
      <c r="E30" s="99" t="s">
        <v>3</v>
      </c>
      <c r="F30" s="99">
        <v>2</v>
      </c>
      <c r="G30" s="293"/>
      <c r="H30" s="191">
        <f t="shared" si="0"/>
        <v>0</v>
      </c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</row>
    <row r="31" spans="2:28" ht="27">
      <c r="B31" s="297">
        <f>IF(C31="","",MAX(B$23:B30)+1)</f>
        <v>9</v>
      </c>
      <c r="C31" s="98" t="s">
        <v>91</v>
      </c>
      <c r="D31" s="98"/>
      <c r="E31" s="325" t="s">
        <v>74</v>
      </c>
      <c r="F31" s="324">
        <v>20</v>
      </c>
      <c r="G31" s="293"/>
      <c r="H31" s="191">
        <f t="shared" si="0"/>
        <v>0</v>
      </c>
      <c r="U31" s="65"/>
      <c r="V31" s="65"/>
      <c r="W31" s="65"/>
      <c r="X31" s="65"/>
      <c r="Y31" s="65"/>
      <c r="Z31" s="65"/>
      <c r="AA31" s="65"/>
      <c r="AB31" s="65"/>
    </row>
    <row r="32" spans="2:8" ht="27">
      <c r="B32" s="297">
        <f>IF(C32="","",MAX(B$23:B31)+1)</f>
        <v>10</v>
      </c>
      <c r="C32" s="98" t="s">
        <v>92</v>
      </c>
      <c r="D32" s="98"/>
      <c r="E32" s="64" t="s">
        <v>74</v>
      </c>
      <c r="F32" s="190">
        <v>40</v>
      </c>
      <c r="G32" s="293"/>
      <c r="H32" s="191">
        <f t="shared" si="0"/>
        <v>0</v>
      </c>
    </row>
    <row r="33" spans="1:136" s="65" customFormat="1" ht="41.25">
      <c r="A33" s="63"/>
      <c r="B33" s="297">
        <f>IF(C33="","",MAX(B$23:B32)+1)</f>
        <v>11</v>
      </c>
      <c r="C33" s="102" t="s">
        <v>93</v>
      </c>
      <c r="D33" s="102"/>
      <c r="E33" s="64" t="s">
        <v>74</v>
      </c>
      <c r="F33" s="64">
        <v>10</v>
      </c>
      <c r="G33" s="293"/>
      <c r="H33" s="191">
        <f t="shared" si="0"/>
        <v>0</v>
      </c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</row>
    <row r="34" spans="1:136" s="65" customFormat="1" ht="54.75">
      <c r="A34" s="63"/>
      <c r="B34" s="297">
        <f>IF(C34="","",MAX(B$23:B33)+1)</f>
        <v>12</v>
      </c>
      <c r="C34" s="102" t="s">
        <v>94</v>
      </c>
      <c r="D34" s="102"/>
      <c r="E34" s="64" t="s">
        <v>74</v>
      </c>
      <c r="F34" s="64">
        <v>50</v>
      </c>
      <c r="G34" s="293"/>
      <c r="H34" s="191">
        <f t="shared" si="0"/>
        <v>0</v>
      </c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</row>
    <row r="35" spans="1:136" s="65" customFormat="1" ht="54.75">
      <c r="A35" s="63"/>
      <c r="B35" s="297">
        <f>IF(C35="","",MAX(B$23:B34)+1)</f>
        <v>13</v>
      </c>
      <c r="C35" s="102" t="s">
        <v>95</v>
      </c>
      <c r="D35" s="102"/>
      <c r="E35" s="64" t="s">
        <v>74</v>
      </c>
      <c r="F35" s="64">
        <v>50</v>
      </c>
      <c r="G35" s="293"/>
      <c r="H35" s="191">
        <f t="shared" si="0"/>
        <v>0</v>
      </c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</row>
    <row r="36" spans="1:136" s="65" customFormat="1" ht="27">
      <c r="A36" s="63"/>
      <c r="B36" s="297">
        <f>IF(C36="","",MAX(B$23:B35)+1)</f>
        <v>14</v>
      </c>
      <c r="C36" s="102" t="s">
        <v>96</v>
      </c>
      <c r="D36" s="102"/>
      <c r="E36" s="64" t="s">
        <v>3</v>
      </c>
      <c r="F36" s="64">
        <v>1</v>
      </c>
      <c r="G36" s="293"/>
      <c r="H36" s="191">
        <f t="shared" si="0"/>
        <v>0</v>
      </c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102"/>
      <c r="V36" s="102"/>
      <c r="W36" s="102"/>
      <c r="X36" s="102"/>
      <c r="Y36" s="102"/>
      <c r="Z36" s="102"/>
      <c r="AA36" s="102"/>
      <c r="AB36" s="102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</row>
    <row r="37" spans="1:136" s="65" customFormat="1" ht="27">
      <c r="A37" s="63"/>
      <c r="B37" s="297">
        <f>IF(C37="","",MAX(B$23:B36)+1)</f>
        <v>15</v>
      </c>
      <c r="C37" s="102" t="s">
        <v>97</v>
      </c>
      <c r="D37" s="102"/>
      <c r="E37" s="64" t="s">
        <v>83</v>
      </c>
      <c r="F37" s="64">
        <v>1</v>
      </c>
      <c r="G37" s="293"/>
      <c r="H37" s="191">
        <f t="shared" si="0"/>
        <v>0</v>
      </c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107"/>
      <c r="V37" s="107"/>
      <c r="W37" s="107"/>
      <c r="X37" s="107"/>
      <c r="Y37" s="107"/>
      <c r="Z37" s="107"/>
      <c r="AA37" s="107"/>
      <c r="AB37" s="107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</row>
    <row r="38" spans="1:136" s="65" customFormat="1" ht="27">
      <c r="A38" s="63"/>
      <c r="B38" s="297">
        <f>IF(C38="","",MAX(B$23:B37)+1)</f>
        <v>16</v>
      </c>
      <c r="C38" s="102" t="s">
        <v>98</v>
      </c>
      <c r="D38" s="102"/>
      <c r="E38" s="64" t="s">
        <v>74</v>
      </c>
      <c r="F38" s="64">
        <v>10</v>
      </c>
      <c r="G38" s="293"/>
      <c r="H38" s="191">
        <f t="shared" si="0"/>
        <v>0</v>
      </c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107"/>
      <c r="V38" s="107"/>
      <c r="W38" s="107"/>
      <c r="X38" s="107"/>
      <c r="Y38" s="107"/>
      <c r="Z38" s="107"/>
      <c r="AA38" s="107"/>
      <c r="AB38" s="107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</row>
    <row r="39" spans="1:28" s="98" customFormat="1" ht="41.25">
      <c r="A39" s="97"/>
      <c r="B39" s="297">
        <f>IF(C39="","",MAX(B$23:B38)+1)</f>
        <v>17</v>
      </c>
      <c r="C39" s="102" t="s">
        <v>99</v>
      </c>
      <c r="D39" s="102"/>
      <c r="E39" s="64" t="s">
        <v>74</v>
      </c>
      <c r="F39" s="328">
        <v>50</v>
      </c>
      <c r="G39" s="293"/>
      <c r="H39" s="191">
        <f t="shared" si="0"/>
        <v>0</v>
      </c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107"/>
      <c r="V39" s="107"/>
      <c r="W39" s="107"/>
      <c r="X39" s="107"/>
      <c r="Y39" s="107"/>
      <c r="Z39" s="107"/>
      <c r="AA39" s="107"/>
      <c r="AB39" s="107"/>
    </row>
    <row r="40" spans="1:28" s="65" customFormat="1" ht="13.5">
      <c r="A40" s="63"/>
      <c r="B40" s="297">
        <f>IF(C40="","",MAX(B$23:B39)+1)</f>
        <v>18</v>
      </c>
      <c r="C40" s="102" t="s">
        <v>100</v>
      </c>
      <c r="D40" s="102"/>
      <c r="E40" s="325" t="s">
        <v>74</v>
      </c>
      <c r="F40" s="328">
        <v>10</v>
      </c>
      <c r="G40" s="293"/>
      <c r="H40" s="191">
        <f t="shared" si="0"/>
        <v>0</v>
      </c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</row>
    <row r="41" spans="1:136" s="106" customFormat="1" ht="27">
      <c r="A41" s="97"/>
      <c r="B41" s="297">
        <f>IF(C41="","",MAX(B$23:B40)+1)</f>
        <v>19</v>
      </c>
      <c r="C41" s="102" t="s">
        <v>101</v>
      </c>
      <c r="D41" s="102"/>
      <c r="E41" s="99" t="s">
        <v>3</v>
      </c>
      <c r="F41" s="99">
        <v>2</v>
      </c>
      <c r="G41" s="293"/>
      <c r="H41" s="191">
        <f t="shared" si="0"/>
        <v>0</v>
      </c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108"/>
      <c r="V41" s="108"/>
      <c r="W41" s="108"/>
      <c r="X41" s="108"/>
      <c r="Y41" s="108"/>
      <c r="Z41" s="108"/>
      <c r="AA41" s="108"/>
      <c r="AB41" s="108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</row>
    <row r="42" spans="2:28" ht="27">
      <c r="B42" s="297">
        <f>IF(C42="","",MAX(B$23:B41)+1)</f>
        <v>20</v>
      </c>
      <c r="C42" s="109" t="s">
        <v>102</v>
      </c>
      <c r="D42" s="109"/>
      <c r="E42" s="64" t="s">
        <v>74</v>
      </c>
      <c r="F42" s="190">
        <v>35</v>
      </c>
      <c r="G42" s="293"/>
      <c r="H42" s="191">
        <f t="shared" si="0"/>
        <v>0</v>
      </c>
      <c r="U42" s="65"/>
      <c r="V42" s="65"/>
      <c r="W42" s="65"/>
      <c r="X42" s="65"/>
      <c r="Y42" s="65"/>
      <c r="Z42" s="65"/>
      <c r="AA42" s="65"/>
      <c r="AB42" s="65"/>
    </row>
    <row r="43" spans="2:28" ht="54.75">
      <c r="B43" s="297">
        <f>IF(C43="","",MAX(B$23:B42)+1)</f>
        <v>21</v>
      </c>
      <c r="C43" s="109" t="s">
        <v>103</v>
      </c>
      <c r="D43" s="109"/>
      <c r="E43" s="64" t="s">
        <v>74</v>
      </c>
      <c r="F43" s="190">
        <v>12</v>
      </c>
      <c r="G43" s="293"/>
      <c r="H43" s="191">
        <f t="shared" si="0"/>
        <v>0</v>
      </c>
      <c r="U43" s="65"/>
      <c r="V43" s="65"/>
      <c r="W43" s="65"/>
      <c r="X43" s="65"/>
      <c r="Y43" s="65"/>
      <c r="Z43" s="65"/>
      <c r="AA43" s="65"/>
      <c r="AB43" s="65"/>
    </row>
    <row r="44" spans="1:136" s="65" customFormat="1" ht="27">
      <c r="A44" s="63"/>
      <c r="B44" s="297">
        <f>IF(C44="","",MAX(B$23:B43)+1)</f>
        <v>22</v>
      </c>
      <c r="C44" s="102" t="s">
        <v>104</v>
      </c>
      <c r="D44" s="102"/>
      <c r="E44" s="64" t="s">
        <v>74</v>
      </c>
      <c r="F44" s="190">
        <v>6</v>
      </c>
      <c r="G44" s="293"/>
      <c r="H44" s="191">
        <f t="shared" si="0"/>
        <v>0</v>
      </c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</row>
    <row r="45" spans="2:8" ht="27">
      <c r="B45" s="297">
        <f>IF(C45="","",MAX(B$23:B44)+1)</f>
        <v>23</v>
      </c>
      <c r="C45" s="98" t="s">
        <v>105</v>
      </c>
      <c r="D45" s="98"/>
      <c r="E45" s="190" t="s">
        <v>3</v>
      </c>
      <c r="F45" s="190">
        <v>8</v>
      </c>
      <c r="G45" s="293"/>
      <c r="H45" s="191">
        <f t="shared" si="0"/>
        <v>0</v>
      </c>
    </row>
    <row r="46" spans="2:28" ht="41.25">
      <c r="B46" s="297">
        <f>IF(C46="","",MAX(B$23:B45)+1)</f>
        <v>24</v>
      </c>
      <c r="C46" s="98" t="s">
        <v>106</v>
      </c>
      <c r="D46" s="98"/>
      <c r="E46" s="64" t="s">
        <v>74</v>
      </c>
      <c r="F46" s="190">
        <v>30</v>
      </c>
      <c r="G46" s="293"/>
      <c r="H46" s="191">
        <f t="shared" si="0"/>
        <v>0</v>
      </c>
      <c r="U46" s="65"/>
      <c r="V46" s="65"/>
      <c r="W46" s="65"/>
      <c r="X46" s="65"/>
      <c r="Y46" s="65"/>
      <c r="Z46" s="65"/>
      <c r="AA46" s="65"/>
      <c r="AB46" s="65"/>
    </row>
    <row r="47" spans="2:28" ht="27">
      <c r="B47" s="297">
        <f>IF(C47="","",MAX(B$23:B46)+1)</f>
        <v>25</v>
      </c>
      <c r="C47" s="98" t="s">
        <v>107</v>
      </c>
      <c r="D47" s="98"/>
      <c r="E47" s="190" t="s">
        <v>83</v>
      </c>
      <c r="F47" s="64">
        <v>1</v>
      </c>
      <c r="G47" s="293"/>
      <c r="H47" s="191">
        <f t="shared" si="0"/>
        <v>0</v>
      </c>
      <c r="U47" s="65"/>
      <c r="V47" s="65"/>
      <c r="W47" s="65"/>
      <c r="X47" s="65"/>
      <c r="Y47" s="65"/>
      <c r="Z47" s="65"/>
      <c r="AA47" s="65"/>
      <c r="AB47" s="65"/>
    </row>
    <row r="48" spans="1:28" s="98" customFormat="1" ht="41.25">
      <c r="A48" s="97"/>
      <c r="B48" s="297">
        <f>IF(C48="","",MAX(B$23:B47)+1)</f>
        <v>26</v>
      </c>
      <c r="C48" s="98" t="s">
        <v>108</v>
      </c>
      <c r="E48" s="64" t="s">
        <v>74</v>
      </c>
      <c r="F48" s="190">
        <v>30</v>
      </c>
      <c r="G48" s="293"/>
      <c r="H48" s="191">
        <f t="shared" si="0"/>
        <v>0</v>
      </c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5"/>
      <c r="V48" s="65"/>
      <c r="W48" s="65"/>
      <c r="X48" s="65"/>
      <c r="Y48" s="65"/>
      <c r="Z48" s="65"/>
      <c r="AA48" s="65"/>
      <c r="AB48" s="65"/>
    </row>
    <row r="49" spans="2:28" ht="27">
      <c r="B49" s="297">
        <f>IF(C49="","",MAX(B$23:B48)+1)</f>
        <v>27</v>
      </c>
      <c r="C49" s="110" t="s">
        <v>109</v>
      </c>
      <c r="D49" s="110"/>
      <c r="E49" s="325" t="s">
        <v>74</v>
      </c>
      <c r="F49" s="324">
        <v>10</v>
      </c>
      <c r="G49" s="293"/>
      <c r="H49" s="191">
        <f t="shared" si="0"/>
        <v>0</v>
      </c>
      <c r="U49" s="65"/>
      <c r="V49" s="65"/>
      <c r="W49" s="65"/>
      <c r="X49" s="65"/>
      <c r="Y49" s="65"/>
      <c r="Z49" s="65"/>
      <c r="AA49" s="65"/>
      <c r="AB49" s="65"/>
    </row>
    <row r="50" spans="2:28" ht="27">
      <c r="B50" s="297">
        <f>IF(C50="","",MAX(B$23:B49)+1)</f>
        <v>28</v>
      </c>
      <c r="C50" s="110" t="s">
        <v>110</v>
      </c>
      <c r="D50" s="110"/>
      <c r="E50" s="325" t="s">
        <v>74</v>
      </c>
      <c r="F50" s="324">
        <v>10</v>
      </c>
      <c r="G50" s="293"/>
      <c r="H50" s="191">
        <f t="shared" si="0"/>
        <v>0</v>
      </c>
      <c r="U50" s="65"/>
      <c r="V50" s="65"/>
      <c r="W50" s="65"/>
      <c r="X50" s="65"/>
      <c r="Y50" s="65"/>
      <c r="Z50" s="65"/>
      <c r="AA50" s="65"/>
      <c r="AB50" s="65"/>
    </row>
    <row r="51" spans="2:28" ht="27">
      <c r="B51" s="297">
        <f>IF(C51="","",MAX(B$23:B50)+1)</f>
        <v>29</v>
      </c>
      <c r="C51" s="109" t="s">
        <v>111</v>
      </c>
      <c r="D51" s="109"/>
      <c r="E51" s="64" t="s">
        <v>3</v>
      </c>
      <c r="F51" s="190">
        <v>1</v>
      </c>
      <c r="G51" s="293"/>
      <c r="H51" s="191">
        <f t="shared" si="0"/>
        <v>0</v>
      </c>
      <c r="U51" s="65"/>
      <c r="V51" s="65"/>
      <c r="W51" s="65"/>
      <c r="X51" s="65"/>
      <c r="Y51" s="65"/>
      <c r="Z51" s="65"/>
      <c r="AA51" s="65"/>
      <c r="AB51" s="65"/>
    </row>
    <row r="52" spans="2:8" ht="27">
      <c r="B52" s="297">
        <f>IF(C52="","",MAX(B$23:B51)+1)</f>
        <v>30</v>
      </c>
      <c r="C52" s="98" t="s">
        <v>112</v>
      </c>
      <c r="D52" s="98"/>
      <c r="E52" s="64" t="s">
        <v>3</v>
      </c>
      <c r="F52" s="190">
        <v>1</v>
      </c>
      <c r="G52" s="293"/>
      <c r="H52" s="191">
        <f t="shared" si="0"/>
        <v>0</v>
      </c>
    </row>
    <row r="53" spans="1:136" s="65" customFormat="1" ht="27">
      <c r="A53" s="63"/>
      <c r="B53" s="297">
        <f>IF(C53="","",MAX(B$23:B52)+1)</f>
        <v>31</v>
      </c>
      <c r="C53" s="102" t="s">
        <v>113</v>
      </c>
      <c r="D53" s="102"/>
      <c r="E53" s="64" t="s">
        <v>3</v>
      </c>
      <c r="F53" s="64">
        <v>1</v>
      </c>
      <c r="G53" s="293"/>
      <c r="H53" s="191">
        <f t="shared" si="0"/>
        <v>0</v>
      </c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</row>
    <row r="54" spans="2:28" ht="27">
      <c r="B54" s="297">
        <f>IF(C54="","",MAX(B$23:B53)+1)</f>
        <v>32</v>
      </c>
      <c r="C54" s="110" t="s">
        <v>114</v>
      </c>
      <c r="D54" s="110"/>
      <c r="E54" s="325" t="s">
        <v>3</v>
      </c>
      <c r="F54" s="324">
        <v>1</v>
      </c>
      <c r="G54" s="293"/>
      <c r="H54" s="191">
        <f aca="true" t="shared" si="1" ref="H54:H74">ROUND(F54*G54,2)</f>
        <v>0</v>
      </c>
      <c r="U54" s="65"/>
      <c r="V54" s="65"/>
      <c r="W54" s="65"/>
      <c r="X54" s="65"/>
      <c r="Y54" s="65"/>
      <c r="Z54" s="65"/>
      <c r="AA54" s="65"/>
      <c r="AB54" s="65"/>
    </row>
    <row r="55" spans="2:8" ht="27">
      <c r="B55" s="297">
        <f>IF(C55="","",MAX(B$23:B54)+1)</f>
        <v>33</v>
      </c>
      <c r="C55" s="98" t="s">
        <v>115</v>
      </c>
      <c r="D55" s="98"/>
      <c r="E55" s="64" t="s">
        <v>3</v>
      </c>
      <c r="F55" s="190">
        <v>1</v>
      </c>
      <c r="G55" s="293"/>
      <c r="H55" s="191">
        <f t="shared" si="1"/>
        <v>0</v>
      </c>
    </row>
    <row r="56" spans="2:8" ht="27">
      <c r="B56" s="297">
        <f>IF(C56="","",MAX(B$23:B55)+1)</f>
        <v>34</v>
      </c>
      <c r="C56" s="98" t="s">
        <v>116</v>
      </c>
      <c r="D56" s="98"/>
      <c r="E56" s="64" t="s">
        <v>3</v>
      </c>
      <c r="F56" s="190">
        <v>1</v>
      </c>
      <c r="G56" s="293"/>
      <c r="H56" s="191">
        <f t="shared" si="1"/>
        <v>0</v>
      </c>
    </row>
    <row r="57" spans="1:8" s="128" customFormat="1" ht="33" customHeight="1">
      <c r="A57" s="63"/>
      <c r="B57" s="297">
        <f>IF(C57="","",MAX(B$23:B56)+1)</f>
        <v>35</v>
      </c>
      <c r="C57" s="98" t="s">
        <v>117</v>
      </c>
      <c r="D57" s="98"/>
      <c r="E57" s="64" t="s">
        <v>3</v>
      </c>
      <c r="F57" s="190">
        <v>1</v>
      </c>
      <c r="G57" s="293"/>
      <c r="H57" s="191">
        <f t="shared" si="1"/>
        <v>0</v>
      </c>
    </row>
    <row r="58" spans="1:8" s="101" customFormat="1" ht="13.5">
      <c r="A58" s="97"/>
      <c r="B58" s="297">
        <f>IF(C58="","",MAX(B$23:B57)+1)</f>
        <v>36</v>
      </c>
      <c r="C58" s="98" t="s">
        <v>118</v>
      </c>
      <c r="D58" s="98"/>
      <c r="E58" s="64" t="s">
        <v>74</v>
      </c>
      <c r="F58" s="190">
        <v>30</v>
      </c>
      <c r="G58" s="293"/>
      <c r="H58" s="191">
        <f t="shared" si="1"/>
        <v>0</v>
      </c>
    </row>
    <row r="59" spans="1:8" s="101" customFormat="1" ht="13.5">
      <c r="A59" s="97"/>
      <c r="B59" s="297">
        <f>IF(C59="","",MAX(B$23:B58)+1)</f>
        <v>37</v>
      </c>
      <c r="C59" s="98" t="s">
        <v>119</v>
      </c>
      <c r="D59" s="98"/>
      <c r="E59" s="64" t="s">
        <v>74</v>
      </c>
      <c r="F59" s="190">
        <v>250</v>
      </c>
      <c r="G59" s="293"/>
      <c r="H59" s="191">
        <f t="shared" si="1"/>
        <v>0</v>
      </c>
    </row>
    <row r="60" spans="1:8" s="101" customFormat="1" ht="13.5">
      <c r="A60" s="97"/>
      <c r="B60" s="297">
        <f>IF(C60="","",MAX(B$23:B59)+1)</f>
        <v>38</v>
      </c>
      <c r="C60" s="98" t="s">
        <v>120</v>
      </c>
      <c r="D60" s="98"/>
      <c r="E60" s="64" t="s">
        <v>74</v>
      </c>
      <c r="F60" s="190">
        <v>100</v>
      </c>
      <c r="G60" s="293"/>
      <c r="H60" s="191">
        <f t="shared" si="1"/>
        <v>0</v>
      </c>
    </row>
    <row r="61" spans="1:8" s="111" customFormat="1" ht="27">
      <c r="A61" s="97"/>
      <c r="B61" s="297">
        <f>IF(C61="","",MAX(B$23:B60)+1)</f>
        <v>39</v>
      </c>
      <c r="C61" s="98" t="s">
        <v>121</v>
      </c>
      <c r="D61" s="98"/>
      <c r="E61" s="99" t="s">
        <v>74</v>
      </c>
      <c r="F61" s="100">
        <v>10</v>
      </c>
      <c r="G61" s="293"/>
      <c r="H61" s="191">
        <f t="shared" si="1"/>
        <v>0</v>
      </c>
    </row>
    <row r="62" spans="2:8" ht="27">
      <c r="B62" s="297">
        <f>IF(C62="","",MAX(B$23:B61)+1)</f>
        <v>40</v>
      </c>
      <c r="C62" s="98" t="s">
        <v>122</v>
      </c>
      <c r="D62" s="98"/>
      <c r="E62" s="64" t="s">
        <v>3</v>
      </c>
      <c r="F62" s="190">
        <v>2</v>
      </c>
      <c r="G62" s="293"/>
      <c r="H62" s="191">
        <f t="shared" si="1"/>
        <v>0</v>
      </c>
    </row>
    <row r="63" spans="1:129" s="65" customFormat="1" ht="27">
      <c r="A63" s="63"/>
      <c r="B63" s="297">
        <f>IF(C63="","",MAX(B$23:B62)+1)</f>
        <v>41</v>
      </c>
      <c r="C63" s="102" t="s">
        <v>123</v>
      </c>
      <c r="D63" s="102"/>
      <c r="E63" s="64" t="s">
        <v>74</v>
      </c>
      <c r="F63" s="190">
        <v>350</v>
      </c>
      <c r="G63" s="293"/>
      <c r="H63" s="191">
        <f t="shared" si="1"/>
        <v>0</v>
      </c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</row>
    <row r="64" spans="1:129" s="65" customFormat="1" ht="27">
      <c r="A64" s="63"/>
      <c r="B64" s="297">
        <f>IF(C64="","",MAX(B$23:B63)+1)</f>
        <v>42</v>
      </c>
      <c r="C64" s="102" t="s">
        <v>124</v>
      </c>
      <c r="D64" s="102"/>
      <c r="E64" s="64" t="s">
        <v>74</v>
      </c>
      <c r="F64" s="190">
        <v>80</v>
      </c>
      <c r="G64" s="293"/>
      <c r="H64" s="191">
        <f t="shared" si="1"/>
        <v>0</v>
      </c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</row>
    <row r="65" spans="1:129" s="65" customFormat="1" ht="27">
      <c r="A65" s="63"/>
      <c r="B65" s="297">
        <f>IF(C65="","",MAX(B$23:B64)+1)</f>
        <v>43</v>
      </c>
      <c r="C65" s="102" t="s">
        <v>125</v>
      </c>
      <c r="D65" s="102"/>
      <c r="E65" s="64" t="s">
        <v>74</v>
      </c>
      <c r="F65" s="190">
        <v>250</v>
      </c>
      <c r="G65" s="293"/>
      <c r="H65" s="191">
        <f t="shared" si="1"/>
        <v>0</v>
      </c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</row>
    <row r="66" spans="2:28" ht="27">
      <c r="B66" s="297">
        <f>IF(C66="","",MAX(B$23:B65)+1)</f>
        <v>44</v>
      </c>
      <c r="C66" s="98" t="s">
        <v>126</v>
      </c>
      <c r="D66" s="98"/>
      <c r="E66" s="64" t="s">
        <v>74</v>
      </c>
      <c r="F66" s="190">
        <v>60</v>
      </c>
      <c r="G66" s="293"/>
      <c r="H66" s="191">
        <f t="shared" si="1"/>
        <v>0</v>
      </c>
      <c r="U66" s="65"/>
      <c r="V66" s="65"/>
      <c r="W66" s="65"/>
      <c r="X66" s="65"/>
      <c r="Y66" s="65"/>
      <c r="Z66" s="65"/>
      <c r="AA66" s="65"/>
      <c r="AB66" s="65"/>
    </row>
    <row r="67" spans="2:8" ht="13.5">
      <c r="B67" s="297">
        <f>IF(C67="","",MAX(B$23:B66)+1)</f>
        <v>45</v>
      </c>
      <c r="C67" s="96" t="s">
        <v>127</v>
      </c>
      <c r="D67" s="96"/>
      <c r="E67" s="64" t="s">
        <v>3</v>
      </c>
      <c r="F67" s="190">
        <v>2</v>
      </c>
      <c r="G67" s="293"/>
      <c r="H67" s="191">
        <f t="shared" si="1"/>
        <v>0</v>
      </c>
    </row>
    <row r="68" spans="2:8" ht="15" customHeight="1">
      <c r="B68" s="297">
        <f>IF(C68="","",MAX(B$23:B67)+1)</f>
        <v>46</v>
      </c>
      <c r="C68" s="96" t="s">
        <v>128</v>
      </c>
      <c r="D68" s="96"/>
      <c r="E68" s="64" t="s">
        <v>3</v>
      </c>
      <c r="F68" s="190">
        <v>4</v>
      </c>
      <c r="G68" s="293"/>
      <c r="H68" s="191">
        <f t="shared" si="1"/>
        <v>0</v>
      </c>
    </row>
    <row r="69" spans="2:8" ht="15" customHeight="1">
      <c r="B69" s="297">
        <f>IF(C69="","",MAX(B$23:B68)+1)</f>
        <v>47</v>
      </c>
      <c r="C69" s="96" t="s">
        <v>129</v>
      </c>
      <c r="D69" s="96"/>
      <c r="E69" s="64" t="s">
        <v>3</v>
      </c>
      <c r="F69" s="190">
        <v>4</v>
      </c>
      <c r="G69" s="293"/>
      <c r="H69" s="191">
        <f t="shared" si="1"/>
        <v>0</v>
      </c>
    </row>
    <row r="70" spans="2:8" ht="13.5">
      <c r="B70" s="297">
        <f>IF(C70="","",MAX(B$23:B69)+1)</f>
        <v>48</v>
      </c>
      <c r="C70" s="109" t="s">
        <v>130</v>
      </c>
      <c r="D70" s="109"/>
      <c r="E70" s="64" t="s">
        <v>3</v>
      </c>
      <c r="F70" s="190">
        <v>2</v>
      </c>
      <c r="G70" s="293"/>
      <c r="H70" s="191">
        <f t="shared" si="1"/>
        <v>0</v>
      </c>
    </row>
    <row r="71" spans="2:8" ht="13.5">
      <c r="B71" s="297">
        <f>IF(C71="","",MAX(B$23:B70)+1)</f>
        <v>49</v>
      </c>
      <c r="C71" s="109" t="s">
        <v>131</v>
      </c>
      <c r="D71" s="109"/>
      <c r="E71" s="64" t="s">
        <v>3</v>
      </c>
      <c r="F71" s="190">
        <v>1</v>
      </c>
      <c r="G71" s="293"/>
      <c r="H71" s="191">
        <f t="shared" si="1"/>
        <v>0</v>
      </c>
    </row>
    <row r="72" spans="2:8" ht="27">
      <c r="B72" s="297">
        <f>IF(C72="","",MAX(B$23:B71)+1)</f>
        <v>50</v>
      </c>
      <c r="C72" s="109" t="s">
        <v>132</v>
      </c>
      <c r="D72" s="109"/>
      <c r="E72" s="64" t="s">
        <v>3</v>
      </c>
      <c r="F72" s="190">
        <v>1</v>
      </c>
      <c r="G72" s="293"/>
      <c r="H72" s="191">
        <f t="shared" si="1"/>
        <v>0</v>
      </c>
    </row>
    <row r="73" spans="2:8" ht="27">
      <c r="B73" s="297">
        <f>IF(C73="","",MAX(B$23:B72)+1)</f>
        <v>51</v>
      </c>
      <c r="C73" s="98" t="s">
        <v>133</v>
      </c>
      <c r="D73" s="98"/>
      <c r="E73" s="64" t="s">
        <v>3</v>
      </c>
      <c r="F73" s="190">
        <v>2</v>
      </c>
      <c r="G73" s="293"/>
      <c r="H73" s="191">
        <f t="shared" si="1"/>
        <v>0</v>
      </c>
    </row>
    <row r="74" spans="1:8" ht="41.25">
      <c r="A74" s="97"/>
      <c r="B74" s="297">
        <f>IF(C74="","",MAX(B$23:B73)+1)</f>
        <v>52</v>
      </c>
      <c r="C74" s="110" t="s">
        <v>134</v>
      </c>
      <c r="D74" s="110"/>
      <c r="E74" s="64" t="s">
        <v>83</v>
      </c>
      <c r="F74" s="190">
        <v>1</v>
      </c>
      <c r="G74" s="293"/>
      <c r="H74" s="191">
        <f t="shared" si="1"/>
        <v>0</v>
      </c>
    </row>
    <row r="75" spans="1:8" ht="14.25">
      <c r="A75" s="97"/>
      <c r="B75" s="90"/>
      <c r="C75" s="184" t="s">
        <v>135</v>
      </c>
      <c r="D75" s="184"/>
      <c r="E75" s="185" t="s">
        <v>80</v>
      </c>
      <c r="F75" s="186"/>
      <c r="G75" s="187"/>
      <c r="H75" s="187">
        <f>SUM(H22:H74)</f>
        <v>0</v>
      </c>
    </row>
    <row r="76" spans="1:20" ht="14.25">
      <c r="A76" s="97"/>
      <c r="B76" s="90"/>
      <c r="C76" s="91"/>
      <c r="D76" s="91"/>
      <c r="E76" s="92"/>
      <c r="F76" s="93"/>
      <c r="G76" s="94"/>
      <c r="H76" s="94"/>
      <c r="I76" s="65"/>
      <c r="S76" s="65"/>
      <c r="T76" s="65"/>
    </row>
    <row r="77" spans="1:8" ht="13.5">
      <c r="A77" s="97"/>
      <c r="B77" s="189">
        <v>3</v>
      </c>
      <c r="C77" s="188" t="s">
        <v>209</v>
      </c>
      <c r="D77" s="112"/>
      <c r="E77" s="112"/>
      <c r="F77" s="112"/>
      <c r="G77" s="112"/>
      <c r="H77" s="112"/>
    </row>
    <row r="78" spans="1:8" ht="15" customHeight="1">
      <c r="A78" s="97"/>
      <c r="B78" s="113">
        <v>1</v>
      </c>
      <c r="C78" s="98" t="s">
        <v>137</v>
      </c>
      <c r="D78" s="98"/>
      <c r="E78" s="64" t="s">
        <v>3</v>
      </c>
      <c r="F78" s="190">
        <v>11</v>
      </c>
      <c r="G78" s="293"/>
      <c r="H78" s="191">
        <f aca="true" t="shared" si="2" ref="H78:H115">ROUND(F78*G78,2)</f>
        <v>0</v>
      </c>
    </row>
    <row r="79" spans="2:8" ht="13.5">
      <c r="B79" s="297">
        <f>IF(C79="","",MAX(B$78:B78)+1)</f>
        <v>2</v>
      </c>
      <c r="C79" s="98" t="s">
        <v>138</v>
      </c>
      <c r="D79" s="98"/>
      <c r="E79" s="64" t="s">
        <v>74</v>
      </c>
      <c r="F79" s="190">
        <v>50</v>
      </c>
      <c r="G79" s="293"/>
      <c r="H79" s="191">
        <f t="shared" si="2"/>
        <v>0</v>
      </c>
    </row>
    <row r="80" spans="2:8" ht="27">
      <c r="B80" s="297">
        <f>IF(C80="","",MAX(B$78:B79)+1)</f>
        <v>3</v>
      </c>
      <c r="C80" s="110" t="s">
        <v>139</v>
      </c>
      <c r="D80" s="110"/>
      <c r="E80" s="325" t="s">
        <v>74</v>
      </c>
      <c r="F80" s="324">
        <v>20</v>
      </c>
      <c r="G80" s="293"/>
      <c r="H80" s="191">
        <f t="shared" si="2"/>
        <v>0</v>
      </c>
    </row>
    <row r="81" spans="1:8" ht="13.5">
      <c r="A81" s="97"/>
      <c r="B81" s="297">
        <f>IF(C81="","",MAX(B$78:B80)+1)</f>
        <v>4</v>
      </c>
      <c r="C81" s="98" t="s">
        <v>140</v>
      </c>
      <c r="D81" s="98"/>
      <c r="E81" s="64" t="s">
        <v>3</v>
      </c>
      <c r="F81" s="190">
        <v>1</v>
      </c>
      <c r="G81" s="293"/>
      <c r="H81" s="191">
        <f t="shared" si="2"/>
        <v>0</v>
      </c>
    </row>
    <row r="82" spans="1:8" ht="13.5">
      <c r="A82" s="97"/>
      <c r="B82" s="297">
        <f>IF(C82="","",MAX(B$78:B81)+1)</f>
        <v>5</v>
      </c>
      <c r="C82" s="98" t="s">
        <v>141</v>
      </c>
      <c r="D82" s="98"/>
      <c r="E82" s="64" t="s">
        <v>3</v>
      </c>
      <c r="F82" s="190">
        <v>3</v>
      </c>
      <c r="G82" s="293"/>
      <c r="H82" s="191">
        <f t="shared" si="2"/>
        <v>0</v>
      </c>
    </row>
    <row r="83" spans="2:8" ht="27">
      <c r="B83" s="297">
        <f>IF(C83="","",MAX(B$78:B82)+1)</f>
        <v>6</v>
      </c>
      <c r="C83" s="98" t="s">
        <v>142</v>
      </c>
      <c r="D83" s="98"/>
      <c r="E83" s="64" t="s">
        <v>3</v>
      </c>
      <c r="F83" s="190">
        <v>10</v>
      </c>
      <c r="G83" s="293"/>
      <c r="H83" s="191">
        <f t="shared" si="2"/>
        <v>0</v>
      </c>
    </row>
    <row r="84" spans="1:8" ht="13.5">
      <c r="A84" s="97"/>
      <c r="B84" s="297">
        <f>IF(C84="","",MAX(B$78:B83)+1)</f>
        <v>7</v>
      </c>
      <c r="C84" s="98" t="s">
        <v>143</v>
      </c>
      <c r="D84" s="98"/>
      <c r="E84" s="64" t="s">
        <v>3</v>
      </c>
      <c r="F84" s="322">
        <v>2</v>
      </c>
      <c r="G84" s="293"/>
      <c r="H84" s="191">
        <f t="shared" si="2"/>
        <v>0</v>
      </c>
    </row>
    <row r="85" spans="1:28" s="107" customFormat="1" ht="13.5">
      <c r="A85" s="97"/>
      <c r="B85" s="297">
        <f>IF(C85="","",MAX(B$78:B84)+1)</f>
        <v>8</v>
      </c>
      <c r="C85" s="98" t="s">
        <v>144</v>
      </c>
      <c r="D85" s="98"/>
      <c r="E85" s="64" t="s">
        <v>3</v>
      </c>
      <c r="F85" s="190">
        <v>1</v>
      </c>
      <c r="G85" s="293"/>
      <c r="H85" s="191">
        <f t="shared" si="2"/>
        <v>0</v>
      </c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</row>
    <row r="86" spans="2:8" ht="15" customHeight="1">
      <c r="B86" s="297">
        <f>IF(C86="","",MAX(B$78:B85)+1)</f>
        <v>9</v>
      </c>
      <c r="C86" s="114" t="s">
        <v>145</v>
      </c>
      <c r="D86" s="114"/>
      <c r="E86" s="64" t="s">
        <v>3</v>
      </c>
      <c r="F86" s="322">
        <v>2</v>
      </c>
      <c r="G86" s="293"/>
      <c r="H86" s="191">
        <f t="shared" si="2"/>
        <v>0</v>
      </c>
    </row>
    <row r="87" spans="2:8" ht="15" customHeight="1">
      <c r="B87" s="297">
        <f>IF(C87="","",MAX(B$78:B86)+1)</f>
        <v>10</v>
      </c>
      <c r="C87" s="114" t="s">
        <v>146</v>
      </c>
      <c r="D87" s="114"/>
      <c r="E87" s="64" t="s">
        <v>3</v>
      </c>
      <c r="F87" s="322">
        <v>2</v>
      </c>
      <c r="G87" s="293"/>
      <c r="H87" s="191">
        <f t="shared" si="2"/>
        <v>0</v>
      </c>
    </row>
    <row r="88" spans="2:8" ht="16.5">
      <c r="B88" s="297">
        <f>IF(C88="","",MAX(B$78:B87)+1)</f>
        <v>11</v>
      </c>
      <c r="C88" s="102" t="s">
        <v>147</v>
      </c>
      <c r="D88" s="102"/>
      <c r="E88" s="64" t="s">
        <v>3</v>
      </c>
      <c r="F88" s="322">
        <v>2</v>
      </c>
      <c r="G88" s="293"/>
      <c r="H88" s="191">
        <f t="shared" si="2"/>
        <v>0</v>
      </c>
    </row>
    <row r="89" spans="1:134" s="65" customFormat="1" ht="41.25">
      <c r="A89" s="97"/>
      <c r="B89" s="297">
        <f>IF(C89="","",MAX(B$78:B88)+1)</f>
        <v>12</v>
      </c>
      <c r="C89" s="102" t="s">
        <v>148</v>
      </c>
      <c r="D89" s="102"/>
      <c r="E89" s="64" t="s">
        <v>83</v>
      </c>
      <c r="F89" s="64">
        <v>1</v>
      </c>
      <c r="G89" s="293"/>
      <c r="H89" s="191">
        <f t="shared" si="2"/>
        <v>0</v>
      </c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</row>
    <row r="90" spans="1:124" s="65" customFormat="1" ht="27">
      <c r="A90" s="63"/>
      <c r="B90" s="297">
        <f>IF(C90="","",MAX(B$78:B89)+1)</f>
        <v>13</v>
      </c>
      <c r="C90" s="102" t="s">
        <v>149</v>
      </c>
      <c r="D90" s="102"/>
      <c r="E90" s="64" t="s">
        <v>3</v>
      </c>
      <c r="F90" s="64">
        <v>1</v>
      </c>
      <c r="G90" s="293"/>
      <c r="H90" s="191">
        <f t="shared" si="2"/>
        <v>0</v>
      </c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</row>
    <row r="91" spans="1:28" s="65" customFormat="1" ht="13.5">
      <c r="A91" s="63"/>
      <c r="B91" s="297">
        <f>IF(C91="","",MAX(B$78:B90)+1)</f>
        <v>14</v>
      </c>
      <c r="C91" s="98" t="s">
        <v>150</v>
      </c>
      <c r="D91" s="98"/>
      <c r="E91" s="64" t="s">
        <v>3</v>
      </c>
      <c r="F91" s="190">
        <v>1</v>
      </c>
      <c r="G91" s="293"/>
      <c r="H91" s="191">
        <f t="shared" si="2"/>
        <v>0</v>
      </c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</row>
    <row r="92" spans="1:124" s="65" customFormat="1" ht="41.25">
      <c r="A92" s="63"/>
      <c r="B92" s="297">
        <f>IF(C92="","",MAX(B$78:B91)+1)</f>
        <v>15</v>
      </c>
      <c r="C92" s="102" t="s">
        <v>151</v>
      </c>
      <c r="D92" s="102"/>
      <c r="E92" s="64" t="s">
        <v>3</v>
      </c>
      <c r="F92" s="64">
        <v>2</v>
      </c>
      <c r="G92" s="293"/>
      <c r="H92" s="191">
        <f t="shared" si="2"/>
        <v>0</v>
      </c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</row>
    <row r="93" spans="1:124" s="65" customFormat="1" ht="41.25">
      <c r="A93" s="63"/>
      <c r="B93" s="297">
        <f>IF(C93="","",MAX(B$78:B92)+1)</f>
        <v>16</v>
      </c>
      <c r="C93" s="102" t="s">
        <v>152</v>
      </c>
      <c r="D93" s="102"/>
      <c r="E93" s="64" t="s">
        <v>3</v>
      </c>
      <c r="F93" s="64">
        <v>2</v>
      </c>
      <c r="G93" s="293"/>
      <c r="H93" s="191">
        <f t="shared" si="2"/>
        <v>0</v>
      </c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/>
    </row>
    <row r="94" spans="1:124" s="65" customFormat="1" ht="41.25">
      <c r="A94" s="63"/>
      <c r="B94" s="297">
        <f>IF(C94="","",MAX(B$78:B93)+1)</f>
        <v>17</v>
      </c>
      <c r="C94" s="102" t="s">
        <v>153</v>
      </c>
      <c r="D94" s="102"/>
      <c r="E94" s="64" t="s">
        <v>3</v>
      </c>
      <c r="F94" s="64">
        <v>2</v>
      </c>
      <c r="G94" s="293"/>
      <c r="H94" s="191">
        <f t="shared" si="2"/>
        <v>0</v>
      </c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</row>
    <row r="95" spans="1:136" s="65" customFormat="1" ht="41.25">
      <c r="A95" s="63"/>
      <c r="B95" s="297">
        <f>IF(C95="","",MAX(B$78:B94)+1)</f>
        <v>18</v>
      </c>
      <c r="C95" s="102" t="s">
        <v>154</v>
      </c>
      <c r="D95" s="102"/>
      <c r="E95" s="64" t="s">
        <v>3</v>
      </c>
      <c r="F95" s="64">
        <v>1</v>
      </c>
      <c r="G95" s="293"/>
      <c r="H95" s="191">
        <f t="shared" si="2"/>
        <v>0</v>
      </c>
      <c r="I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</row>
    <row r="96" spans="1:136" s="65" customFormat="1" ht="41.25">
      <c r="A96" s="63"/>
      <c r="B96" s="297">
        <f>IF(C96="","",MAX(B$78:B95)+1)</f>
        <v>19</v>
      </c>
      <c r="C96" s="102" t="s">
        <v>155</v>
      </c>
      <c r="D96" s="102"/>
      <c r="E96" s="64" t="s">
        <v>3</v>
      </c>
      <c r="F96" s="64">
        <v>1</v>
      </c>
      <c r="G96" s="293"/>
      <c r="H96" s="191">
        <f t="shared" si="2"/>
        <v>0</v>
      </c>
      <c r="I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</row>
    <row r="97" spans="2:8" ht="27">
      <c r="B97" s="297">
        <f>IF(C97="","",MAX(B$78:B96)+1)</f>
        <v>20</v>
      </c>
      <c r="C97" s="98" t="s">
        <v>156</v>
      </c>
      <c r="D97" s="98"/>
      <c r="E97" s="64" t="s">
        <v>3</v>
      </c>
      <c r="F97" s="190">
        <v>4</v>
      </c>
      <c r="G97" s="293"/>
      <c r="H97" s="191">
        <f t="shared" si="2"/>
        <v>0</v>
      </c>
    </row>
    <row r="98" spans="2:8" ht="27">
      <c r="B98" s="297">
        <f>IF(C98="","",MAX(B$78:B97)+1)</f>
        <v>21</v>
      </c>
      <c r="C98" s="98" t="s">
        <v>157</v>
      </c>
      <c r="D98" s="98"/>
      <c r="E98" s="64" t="s">
        <v>74</v>
      </c>
      <c r="F98" s="190">
        <v>350</v>
      </c>
      <c r="G98" s="293"/>
      <c r="H98" s="191">
        <f t="shared" si="2"/>
        <v>0</v>
      </c>
    </row>
    <row r="99" spans="2:8" ht="41.25">
      <c r="B99" s="297">
        <f>IF(C99="","",MAX(B$78:B98)+1)</f>
        <v>22</v>
      </c>
      <c r="C99" s="98" t="s">
        <v>158</v>
      </c>
      <c r="D99" s="98"/>
      <c r="E99" s="64" t="s">
        <v>83</v>
      </c>
      <c r="F99" s="190">
        <v>1</v>
      </c>
      <c r="G99" s="293"/>
      <c r="H99" s="191">
        <f t="shared" si="2"/>
        <v>0</v>
      </c>
    </row>
    <row r="100" spans="2:8" ht="27">
      <c r="B100" s="297">
        <f>IF(C100="","",MAX(B$78:B99)+1)</f>
        <v>23</v>
      </c>
      <c r="C100" s="98" t="s">
        <v>159</v>
      </c>
      <c r="D100" s="98"/>
      <c r="E100" s="64" t="s">
        <v>3</v>
      </c>
      <c r="F100" s="190">
        <v>10</v>
      </c>
      <c r="G100" s="293"/>
      <c r="H100" s="191">
        <f t="shared" si="2"/>
        <v>0</v>
      </c>
    </row>
    <row r="101" spans="2:8" ht="27">
      <c r="B101" s="297">
        <f>IF(C101="","",MAX(B$78:B100)+1)</f>
        <v>24</v>
      </c>
      <c r="C101" s="98" t="s">
        <v>160</v>
      </c>
      <c r="D101" s="98"/>
      <c r="E101" s="64" t="s">
        <v>3</v>
      </c>
      <c r="F101" s="190">
        <v>4</v>
      </c>
      <c r="G101" s="293"/>
      <c r="H101" s="191">
        <f t="shared" si="2"/>
        <v>0</v>
      </c>
    </row>
    <row r="102" spans="2:8" ht="27">
      <c r="B102" s="297">
        <f>IF(C102="","",MAX(B$78:B101)+1)</f>
        <v>25</v>
      </c>
      <c r="C102" s="98" t="s">
        <v>161</v>
      </c>
      <c r="D102" s="98"/>
      <c r="E102" s="64" t="s">
        <v>74</v>
      </c>
      <c r="F102" s="190">
        <v>350</v>
      </c>
      <c r="G102" s="293"/>
      <c r="H102" s="191">
        <f t="shared" si="2"/>
        <v>0</v>
      </c>
    </row>
    <row r="103" spans="2:8" ht="27">
      <c r="B103" s="297">
        <f>IF(C103="","",MAX(B$78:B102)+1)</f>
        <v>26</v>
      </c>
      <c r="C103" s="109" t="s">
        <v>162</v>
      </c>
      <c r="D103" s="109"/>
      <c r="E103" s="64" t="s">
        <v>3</v>
      </c>
      <c r="F103" s="190">
        <v>1</v>
      </c>
      <c r="G103" s="293"/>
      <c r="H103" s="191">
        <f t="shared" si="2"/>
        <v>0</v>
      </c>
    </row>
    <row r="104" spans="2:8" ht="69">
      <c r="B104" s="297">
        <f>IF(C104="","",MAX(B$78:B103)+1)</f>
        <v>27</v>
      </c>
      <c r="C104" s="109" t="s">
        <v>163</v>
      </c>
      <c r="D104" s="109"/>
      <c r="E104" s="64" t="s">
        <v>3</v>
      </c>
      <c r="F104" s="190">
        <v>1</v>
      </c>
      <c r="G104" s="293"/>
      <c r="H104" s="191">
        <f t="shared" si="2"/>
        <v>0</v>
      </c>
    </row>
    <row r="105" spans="2:8" ht="54.75">
      <c r="B105" s="297">
        <f>IF(C105="","",MAX(B$78:B104)+1)</f>
        <v>28</v>
      </c>
      <c r="C105" s="109" t="s">
        <v>164</v>
      </c>
      <c r="D105" s="109"/>
      <c r="E105" s="64" t="s">
        <v>3</v>
      </c>
      <c r="F105" s="190">
        <v>1</v>
      </c>
      <c r="G105" s="293"/>
      <c r="H105" s="191">
        <f t="shared" si="2"/>
        <v>0</v>
      </c>
    </row>
    <row r="106" spans="2:8" ht="54.75">
      <c r="B106" s="297">
        <f>IF(C106="","",MAX(B$78:B105)+1)</f>
        <v>29</v>
      </c>
      <c r="C106" s="109" t="s">
        <v>165</v>
      </c>
      <c r="D106" s="109"/>
      <c r="E106" s="64" t="s">
        <v>3</v>
      </c>
      <c r="F106" s="190">
        <v>1</v>
      </c>
      <c r="G106" s="293"/>
      <c r="H106" s="191">
        <f t="shared" si="2"/>
        <v>0</v>
      </c>
    </row>
    <row r="107" spans="2:8" ht="27">
      <c r="B107" s="297">
        <f>IF(C107="","",MAX(B$78:B106)+1)</f>
        <v>30</v>
      </c>
      <c r="C107" s="98" t="s">
        <v>166</v>
      </c>
      <c r="D107" s="98"/>
      <c r="E107" s="64" t="s">
        <v>3</v>
      </c>
      <c r="F107" s="190">
        <v>2</v>
      </c>
      <c r="G107" s="293"/>
      <c r="H107" s="191">
        <f t="shared" si="2"/>
        <v>0</v>
      </c>
    </row>
    <row r="108" spans="2:8" ht="27">
      <c r="B108" s="297">
        <f>IF(C108="","",MAX(B$78:B107)+1)</f>
        <v>31</v>
      </c>
      <c r="C108" s="98" t="s">
        <v>167</v>
      </c>
      <c r="D108" s="98"/>
      <c r="E108" s="64" t="s">
        <v>3</v>
      </c>
      <c r="F108" s="190">
        <v>1</v>
      </c>
      <c r="G108" s="293"/>
      <c r="H108" s="191">
        <f t="shared" si="2"/>
        <v>0</v>
      </c>
    </row>
    <row r="109" spans="2:8" ht="54.75">
      <c r="B109" s="297">
        <f>IF(C109="","",MAX(B$78:B108)+1)</f>
        <v>32</v>
      </c>
      <c r="C109" s="98" t="s">
        <v>168</v>
      </c>
      <c r="D109" s="98"/>
      <c r="E109" s="64" t="s">
        <v>3</v>
      </c>
      <c r="F109" s="190">
        <v>1</v>
      </c>
      <c r="G109" s="293"/>
      <c r="H109" s="191">
        <f t="shared" si="2"/>
        <v>0</v>
      </c>
    </row>
    <row r="110" spans="1:28" s="65" customFormat="1" ht="27">
      <c r="A110" s="63"/>
      <c r="B110" s="297">
        <f>IF(C110="","",MAX(B$78:B109)+1)</f>
        <v>33</v>
      </c>
      <c r="C110" s="98" t="s">
        <v>169</v>
      </c>
      <c r="D110" s="98"/>
      <c r="E110" s="64" t="s">
        <v>3</v>
      </c>
      <c r="F110" s="190">
        <v>4</v>
      </c>
      <c r="G110" s="293"/>
      <c r="H110" s="191">
        <f t="shared" si="2"/>
        <v>0</v>
      </c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</row>
    <row r="111" spans="1:28" s="65" customFormat="1" ht="13.5">
      <c r="A111" s="63"/>
      <c r="B111" s="297">
        <f>IF(C111="","",MAX(B$78:B110)+1)</f>
        <v>34</v>
      </c>
      <c r="C111" s="109" t="s">
        <v>170</v>
      </c>
      <c r="D111" s="109"/>
      <c r="E111" s="64" t="s">
        <v>3</v>
      </c>
      <c r="F111" s="190">
        <v>2</v>
      </c>
      <c r="G111" s="293"/>
      <c r="H111" s="191">
        <f t="shared" si="2"/>
        <v>0</v>
      </c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</row>
    <row r="112" spans="2:8" ht="13.5">
      <c r="B112" s="297">
        <f>IF(C112="","",MAX(B$78:B111)+1)</f>
        <v>35</v>
      </c>
      <c r="C112" s="109" t="s">
        <v>171</v>
      </c>
      <c r="D112" s="109"/>
      <c r="E112" s="64" t="s">
        <v>3</v>
      </c>
      <c r="F112" s="190">
        <v>1</v>
      </c>
      <c r="G112" s="293"/>
      <c r="H112" s="191">
        <f t="shared" si="2"/>
        <v>0</v>
      </c>
    </row>
    <row r="113" spans="2:8" ht="27">
      <c r="B113" s="297">
        <f>IF(C113="","",MAX(B$78:B112)+1)</f>
        <v>36</v>
      </c>
      <c r="C113" s="109" t="s">
        <v>172</v>
      </c>
      <c r="D113" s="109"/>
      <c r="E113" s="64" t="s">
        <v>3</v>
      </c>
      <c r="F113" s="190">
        <v>2</v>
      </c>
      <c r="G113" s="293"/>
      <c r="H113" s="191">
        <f t="shared" si="2"/>
        <v>0</v>
      </c>
    </row>
    <row r="114" spans="2:8" ht="27">
      <c r="B114" s="297">
        <f>IF(C114="","",MAX(B$78:B113)+1)</f>
        <v>37</v>
      </c>
      <c r="C114" s="109" t="s">
        <v>173</v>
      </c>
      <c r="D114" s="109"/>
      <c r="E114" s="64" t="s">
        <v>3</v>
      </c>
      <c r="F114" s="190">
        <v>2</v>
      </c>
      <c r="G114" s="293"/>
      <c r="H114" s="191">
        <f t="shared" si="2"/>
        <v>0</v>
      </c>
    </row>
    <row r="115" spans="1:136" s="65" customFormat="1" ht="27">
      <c r="A115" s="63"/>
      <c r="B115" s="297">
        <f>IF(C115="","",MAX(B$78:B114)+1)</f>
        <v>38</v>
      </c>
      <c r="C115" s="102" t="s">
        <v>174</v>
      </c>
      <c r="D115" s="102"/>
      <c r="E115" s="64" t="s">
        <v>3</v>
      </c>
      <c r="F115" s="64">
        <v>1</v>
      </c>
      <c r="G115" s="293"/>
      <c r="H115" s="191">
        <f t="shared" si="2"/>
        <v>0</v>
      </c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107"/>
      <c r="V115" s="107"/>
      <c r="W115" s="107"/>
      <c r="X115" s="107"/>
      <c r="Y115" s="107"/>
      <c r="Z115" s="107"/>
      <c r="AA115" s="107"/>
      <c r="AB115" s="107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4"/>
      <c r="DN115" s="64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4"/>
      <c r="EE115" s="64"/>
      <c r="EF115" s="64"/>
    </row>
    <row r="116" spans="1:8" ht="14.25">
      <c r="A116" s="115"/>
      <c r="B116" s="183"/>
      <c r="C116" s="192" t="s">
        <v>175</v>
      </c>
      <c r="D116" s="192"/>
      <c r="E116" s="185" t="s">
        <v>80</v>
      </c>
      <c r="F116" s="186"/>
      <c r="G116" s="193"/>
      <c r="H116" s="187">
        <f>SUM(H77:H115)</f>
        <v>0</v>
      </c>
    </row>
    <row r="117" spans="2:8" ht="15" customHeight="1">
      <c r="B117" s="64"/>
      <c r="C117" s="116"/>
      <c r="D117" s="116"/>
      <c r="E117" s="66"/>
      <c r="F117" s="105"/>
      <c r="G117" s="117"/>
      <c r="H117" s="117"/>
    </row>
    <row r="118" spans="2:8" ht="13.5">
      <c r="B118" s="195">
        <v>4</v>
      </c>
      <c r="C118" s="194" t="s">
        <v>210</v>
      </c>
      <c r="D118" s="96"/>
      <c r="E118" s="65"/>
      <c r="F118" s="66"/>
      <c r="G118" s="65"/>
      <c r="H118" s="65"/>
    </row>
    <row r="119" spans="2:8" ht="27">
      <c r="B119" s="113">
        <v>1</v>
      </c>
      <c r="C119" s="98" t="s">
        <v>177</v>
      </c>
      <c r="D119" s="98"/>
      <c r="E119" s="64" t="s">
        <v>83</v>
      </c>
      <c r="F119" s="190">
        <v>1</v>
      </c>
      <c r="G119" s="329"/>
      <c r="H119" s="191">
        <f>ROUND(F119*G119,2)</f>
        <v>0</v>
      </c>
    </row>
    <row r="120" spans="1:28" s="65" customFormat="1" ht="15" customHeight="1">
      <c r="A120" s="63"/>
      <c r="B120" s="297">
        <f>IF(C120="","",MAX(B$119:B119)+1)</f>
        <v>2</v>
      </c>
      <c r="C120" s="96" t="s">
        <v>273</v>
      </c>
      <c r="D120" s="96"/>
      <c r="E120" s="64" t="s">
        <v>83</v>
      </c>
      <c r="F120" s="190">
        <v>1</v>
      </c>
      <c r="G120" s="329"/>
      <c r="H120" s="191">
        <f>ROUND(F120*G120,2)</f>
        <v>0</v>
      </c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</row>
    <row r="121" spans="2:8" ht="15" customHeight="1">
      <c r="B121" s="183"/>
      <c r="C121" s="192" t="s">
        <v>178</v>
      </c>
      <c r="D121" s="192"/>
      <c r="E121" s="196" t="s">
        <v>80</v>
      </c>
      <c r="F121" s="197"/>
      <c r="G121" s="193"/>
      <c r="H121" s="187">
        <f>SUM(H118:H120)</f>
        <v>0</v>
      </c>
    </row>
    <row r="122" spans="2:8" ht="15" customHeight="1">
      <c r="B122" s="64"/>
      <c r="C122" s="91"/>
      <c r="D122" s="91"/>
      <c r="E122" s="66"/>
      <c r="F122" s="105"/>
      <c r="G122" s="117"/>
      <c r="H122" s="117"/>
    </row>
    <row r="123" spans="2:8" ht="15" customHeight="1">
      <c r="B123" s="64"/>
      <c r="C123" s="91"/>
      <c r="D123" s="91"/>
      <c r="E123" s="66"/>
      <c r="F123" s="105"/>
      <c r="G123" s="117"/>
      <c r="H123" s="117"/>
    </row>
    <row r="124" spans="2:8" ht="15" customHeight="1">
      <c r="B124" s="64"/>
      <c r="C124" s="91"/>
      <c r="D124" s="91"/>
      <c r="E124" s="66"/>
      <c r="F124" s="105"/>
      <c r="G124" s="117"/>
      <c r="H124" s="117"/>
    </row>
    <row r="125" spans="1:28" s="65" customFormat="1" ht="15" customHeight="1">
      <c r="A125" s="63"/>
      <c r="B125" s="118"/>
      <c r="C125" s="119" t="s">
        <v>179</v>
      </c>
      <c r="D125" s="119"/>
      <c r="E125" s="103"/>
      <c r="F125" s="120"/>
      <c r="G125" s="121"/>
      <c r="H125" s="121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</row>
    <row r="126" spans="1:28" s="65" customFormat="1" ht="15" customHeight="1">
      <c r="A126" s="63"/>
      <c r="B126" s="118"/>
      <c r="C126" s="119" t="s">
        <v>180</v>
      </c>
      <c r="D126" s="119"/>
      <c r="E126" s="103"/>
      <c r="F126" s="120"/>
      <c r="G126" s="121"/>
      <c r="H126" s="121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</row>
    <row r="127" spans="1:28" s="65" customFormat="1" ht="15" customHeight="1">
      <c r="A127" s="63"/>
      <c r="B127" s="118"/>
      <c r="C127" s="119" t="s">
        <v>181</v>
      </c>
      <c r="D127" s="119"/>
      <c r="E127" s="103"/>
      <c r="F127" s="120"/>
      <c r="G127" s="121"/>
      <c r="H127" s="121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</row>
    <row r="128" spans="1:28" s="65" customFormat="1" ht="15" customHeight="1">
      <c r="A128" s="63"/>
      <c r="B128" s="118"/>
      <c r="C128" s="119" t="s">
        <v>182</v>
      </c>
      <c r="D128" s="119"/>
      <c r="E128" s="103"/>
      <c r="F128" s="120"/>
      <c r="G128" s="121"/>
      <c r="H128" s="121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</row>
    <row r="129" spans="1:28" s="65" customFormat="1" ht="15" customHeight="1">
      <c r="A129" s="63"/>
      <c r="B129" s="118"/>
      <c r="C129" s="119" t="s">
        <v>183</v>
      </c>
      <c r="D129" s="119"/>
      <c r="E129" s="103"/>
      <c r="F129" s="120"/>
      <c r="G129" s="121"/>
      <c r="H129" s="121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</row>
    <row r="130" spans="1:28" s="65" customFormat="1" ht="15" customHeight="1">
      <c r="A130" s="63"/>
      <c r="B130" s="118"/>
      <c r="C130" s="119" t="s">
        <v>184</v>
      </c>
      <c r="D130" s="119"/>
      <c r="E130" s="103"/>
      <c r="F130" s="120"/>
      <c r="G130" s="121"/>
      <c r="H130" s="121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</row>
    <row r="131" spans="1:28" s="65" customFormat="1" ht="15" customHeight="1">
      <c r="A131" s="63"/>
      <c r="B131" s="118"/>
      <c r="C131" s="119" t="s">
        <v>185</v>
      </c>
      <c r="D131" s="119"/>
      <c r="E131" s="103"/>
      <c r="F131" s="120"/>
      <c r="G131" s="121"/>
      <c r="H131" s="121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</row>
    <row r="132" spans="1:28" s="65" customFormat="1" ht="15" customHeight="1">
      <c r="A132" s="63"/>
      <c r="B132" s="118"/>
      <c r="C132" s="122" t="s">
        <v>186</v>
      </c>
      <c r="D132" s="122"/>
      <c r="E132" s="103"/>
      <c r="F132" s="120"/>
      <c r="G132" s="121"/>
      <c r="H132" s="121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</row>
    <row r="133" spans="1:28" s="106" customFormat="1" ht="13.5">
      <c r="A133" s="63"/>
      <c r="B133" s="123"/>
      <c r="C133" s="124" t="s">
        <v>187</v>
      </c>
      <c r="D133" s="124"/>
      <c r="E133" s="124"/>
      <c r="F133" s="124"/>
      <c r="G133" s="125"/>
      <c r="H133" s="125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</row>
    <row r="134" spans="1:28" s="106" customFormat="1" ht="13.5">
      <c r="A134" s="63"/>
      <c r="B134" s="123"/>
      <c r="C134" s="124"/>
      <c r="D134" s="124"/>
      <c r="E134" s="124"/>
      <c r="F134" s="124"/>
      <c r="G134" s="125"/>
      <c r="H134" s="125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</row>
    <row r="135" spans="1:28" s="106" customFormat="1" ht="13.5">
      <c r="A135" s="63"/>
      <c r="B135" s="123"/>
      <c r="C135" s="126"/>
      <c r="D135" s="126"/>
      <c r="E135" s="124"/>
      <c r="F135" s="124"/>
      <c r="G135" s="125"/>
      <c r="H135" s="125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</row>
    <row r="136" spans="1:28" s="65" customFormat="1" ht="13.5">
      <c r="A136" s="63"/>
      <c r="B136" s="64"/>
      <c r="F136" s="66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</row>
    <row r="137" spans="1:28" s="65" customFormat="1" ht="13.5">
      <c r="A137" s="63"/>
      <c r="B137" s="64"/>
      <c r="C137" s="64"/>
      <c r="D137" s="64"/>
      <c r="F137" s="66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</row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spans="2:6" ht="15" customHeight="1">
      <c r="B154" s="67"/>
      <c r="F154" s="67"/>
    </row>
    <row r="155" spans="2:6" ht="15" customHeight="1">
      <c r="B155" s="67"/>
      <c r="F155" s="67"/>
    </row>
    <row r="156" spans="2:6" ht="15" customHeight="1">
      <c r="B156" s="67"/>
      <c r="F156" s="67"/>
    </row>
    <row r="157" spans="2:6" ht="15" customHeight="1">
      <c r="B157" s="67"/>
      <c r="F157" s="67"/>
    </row>
    <row r="158" spans="2:6" ht="15" customHeight="1">
      <c r="B158" s="67"/>
      <c r="F158" s="67"/>
    </row>
    <row r="159" spans="2:6" ht="15" customHeight="1">
      <c r="B159" s="67"/>
      <c r="F159" s="67"/>
    </row>
    <row r="160" spans="2:6" ht="15" customHeight="1">
      <c r="B160" s="67"/>
      <c r="F160" s="67"/>
    </row>
    <row r="161" spans="2:6" ht="15" customHeight="1">
      <c r="B161" s="67"/>
      <c r="F161" s="67"/>
    </row>
    <row r="162" spans="2:6" ht="15" customHeight="1">
      <c r="B162" s="67"/>
      <c r="F162" s="67"/>
    </row>
    <row r="163" spans="2:6" ht="15" customHeight="1">
      <c r="B163" s="67"/>
      <c r="F163" s="67"/>
    </row>
    <row r="164" spans="2:6" ht="15" customHeight="1">
      <c r="B164" s="67"/>
      <c r="F164" s="67"/>
    </row>
    <row r="165" spans="2:6" ht="15" customHeight="1">
      <c r="B165" s="67"/>
      <c r="F165" s="67"/>
    </row>
    <row r="166" spans="2:6" ht="15" customHeight="1">
      <c r="B166" s="67"/>
      <c r="F166" s="67"/>
    </row>
    <row r="167" spans="2:6" ht="15" customHeight="1">
      <c r="B167" s="67"/>
      <c r="F167" s="67"/>
    </row>
    <row r="168" spans="2:6" ht="15" customHeight="1">
      <c r="B168" s="67"/>
      <c r="F168" s="67"/>
    </row>
    <row r="169" spans="2:6" ht="15" customHeight="1">
      <c r="B169" s="67"/>
      <c r="F169" s="67"/>
    </row>
    <row r="170" spans="2:6" ht="15" customHeight="1">
      <c r="B170" s="67"/>
      <c r="F170" s="67"/>
    </row>
    <row r="171" spans="2:6" ht="15" customHeight="1">
      <c r="B171" s="67"/>
      <c r="F171" s="67"/>
    </row>
    <row r="172" spans="2:6" ht="15" customHeight="1">
      <c r="B172" s="67"/>
      <c r="F172" s="67"/>
    </row>
    <row r="173" spans="2:6" ht="15" customHeight="1">
      <c r="B173" s="67"/>
      <c r="F173" s="67"/>
    </row>
    <row r="174" spans="2:6" ht="15" customHeight="1">
      <c r="B174" s="67"/>
      <c r="F174" s="67"/>
    </row>
    <row r="175" spans="2:6" ht="15" customHeight="1">
      <c r="B175" s="67"/>
      <c r="F175" s="67"/>
    </row>
    <row r="176" spans="2:6" ht="15" customHeight="1">
      <c r="B176" s="67"/>
      <c r="F176" s="67"/>
    </row>
    <row r="177" spans="2:6" ht="15" customHeight="1">
      <c r="B177" s="67"/>
      <c r="F177" s="67"/>
    </row>
    <row r="178" spans="2:6" ht="15" customHeight="1">
      <c r="B178" s="67"/>
      <c r="F178" s="67"/>
    </row>
    <row r="179" spans="2:6" ht="15" customHeight="1">
      <c r="B179" s="67"/>
      <c r="F179" s="67"/>
    </row>
    <row r="180" spans="2:6" ht="15" customHeight="1">
      <c r="B180" s="67"/>
      <c r="F180" s="67"/>
    </row>
    <row r="181" spans="2:6" ht="15" customHeight="1">
      <c r="B181" s="67"/>
      <c r="F181" s="67"/>
    </row>
    <row r="182" spans="2:6" ht="15" customHeight="1">
      <c r="B182" s="67"/>
      <c r="F182" s="67"/>
    </row>
    <row r="183" spans="2:6" ht="15" customHeight="1">
      <c r="B183" s="67"/>
      <c r="F183" s="67"/>
    </row>
    <row r="184" spans="2:6" ht="15" customHeight="1">
      <c r="B184" s="67"/>
      <c r="F184" s="67"/>
    </row>
    <row r="185" spans="2:6" ht="15" customHeight="1">
      <c r="B185" s="67"/>
      <c r="F185" s="67"/>
    </row>
    <row r="186" spans="2:6" ht="15" customHeight="1">
      <c r="B186" s="67"/>
      <c r="F186" s="67"/>
    </row>
    <row r="187" spans="2:6" ht="15" customHeight="1">
      <c r="B187" s="67"/>
      <c r="F187" s="67"/>
    </row>
    <row r="188" spans="2:6" ht="15" customHeight="1">
      <c r="B188" s="67"/>
      <c r="F188" s="67"/>
    </row>
    <row r="189" spans="2:6" ht="15" customHeight="1">
      <c r="B189" s="67"/>
      <c r="F189" s="67"/>
    </row>
  </sheetData>
  <sheetProtection password="CB07" sheet="1" formatCells="0" formatColumns="0" formatRows="0"/>
  <conditionalFormatting sqref="A1:IV15 A16:A19 A116:IV119 A79:A115 C79:IV115 A121:IV65536 A120 C120:IV120 C16:IV19 A20:IV78">
    <cfRule type="expression" priority="5" dxfId="0" stopIfTrue="1">
      <formula>CELL("protect",INDIRECT(ADDRESS(ROW(),COLUMN())))=0</formula>
    </cfRule>
  </conditionalFormatting>
  <conditionalFormatting sqref="B16:B19">
    <cfRule type="expression" priority="4" dxfId="0" stopIfTrue="1">
      <formula>CELL("protect",INDIRECT(ADDRESS(ROW(),COLUMN())))=0</formula>
    </cfRule>
  </conditionalFormatting>
  <conditionalFormatting sqref="B79:B115">
    <cfRule type="expression" priority="2" dxfId="0" stopIfTrue="1">
      <formula>CELL("protect",INDIRECT(ADDRESS(ROW(),COLUMN())))=0</formula>
    </cfRule>
  </conditionalFormatting>
  <conditionalFormatting sqref="B120">
    <cfRule type="expression" priority="1" dxfId="0" stopIfTrue="1">
      <formula>CELL("protect",INDIRECT(ADDRESS(ROW(),COLUMN())))=0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11"/>
  <sheetViews>
    <sheetView zoomScalePageLayoutView="0" workbookViewId="0" topLeftCell="A1">
      <selection activeCell="C4" sqref="C4"/>
    </sheetView>
  </sheetViews>
  <sheetFormatPr defaultColWidth="13.625" defaultRowHeight="12.75"/>
  <cols>
    <col min="1" max="1" width="3.125" style="130" customWidth="1"/>
    <col min="2" max="2" width="9.00390625" style="136" customWidth="1"/>
    <col min="3" max="3" width="45.50390625" style="130" customWidth="1"/>
    <col min="4" max="4" width="7.375" style="131" customWidth="1"/>
    <col min="5" max="5" width="6.125" style="132" customWidth="1"/>
    <col min="6" max="6" width="8.50390625" style="133" bestFit="1" customWidth="1"/>
    <col min="7" max="7" width="14.875" style="134" bestFit="1" customWidth="1"/>
    <col min="8" max="8" width="15.625" style="135" customWidth="1"/>
    <col min="9" max="16384" width="13.625" style="130" customWidth="1"/>
  </cols>
  <sheetData>
    <row r="2" ht="15">
      <c r="C2" s="215" t="s">
        <v>211</v>
      </c>
    </row>
    <row r="5" ht="15">
      <c r="C5" s="216" t="s">
        <v>202</v>
      </c>
    </row>
    <row r="6" spans="2:8" ht="15">
      <c r="B6" s="129"/>
      <c r="C6" s="130" t="s">
        <v>211</v>
      </c>
      <c r="H6" s="200">
        <f>H12</f>
        <v>0</v>
      </c>
    </row>
    <row r="7" spans="3:8" ht="15">
      <c r="C7" s="173" t="s">
        <v>198</v>
      </c>
      <c r="D7" s="173"/>
      <c r="E7" s="174"/>
      <c r="F7" s="174"/>
      <c r="G7" s="174"/>
      <c r="H7" s="165">
        <f>H6</f>
        <v>0</v>
      </c>
    </row>
    <row r="9" spans="2:8" ht="15">
      <c r="B9" s="139"/>
      <c r="C9" s="140"/>
      <c r="D9" s="141"/>
      <c r="E9" s="142"/>
      <c r="F9" s="143"/>
      <c r="G9" s="144"/>
      <c r="H9" s="138"/>
    </row>
    <row r="10" spans="2:8" ht="15">
      <c r="B10" s="169" t="s">
        <v>18</v>
      </c>
      <c r="C10" s="170" t="s">
        <v>203</v>
      </c>
      <c r="D10" s="170"/>
      <c r="E10" s="171" t="s">
        <v>204</v>
      </c>
      <c r="F10" s="172" t="s">
        <v>71</v>
      </c>
      <c r="G10" s="172" t="s">
        <v>205</v>
      </c>
      <c r="H10" s="172" t="s">
        <v>72</v>
      </c>
    </row>
    <row r="11" spans="2:8" s="202" customFormat="1" ht="82.5">
      <c r="B11" s="201">
        <v>1</v>
      </c>
      <c r="C11" s="203" t="s">
        <v>212</v>
      </c>
      <c r="D11" s="204"/>
      <c r="E11" s="205" t="s">
        <v>189</v>
      </c>
      <c r="F11" s="206">
        <v>1</v>
      </c>
      <c r="G11" s="295"/>
      <c r="H11" s="207">
        <f>ROUND(F11*G11,2)</f>
        <v>0</v>
      </c>
    </row>
    <row r="12" spans="2:8" s="202" customFormat="1" ht="19.5" customHeight="1">
      <c r="B12" s="208"/>
      <c r="C12" s="209" t="s">
        <v>188</v>
      </c>
      <c r="D12" s="210"/>
      <c r="E12" s="211"/>
      <c r="F12" s="212" t="s">
        <v>80</v>
      </c>
      <c r="G12" s="213"/>
      <c r="H12" s="214">
        <f>SUM(H11:H11)</f>
        <v>0</v>
      </c>
    </row>
    <row r="13" spans="2:8" ht="15">
      <c r="B13" s="139"/>
      <c r="C13" s="139"/>
      <c r="D13" s="145"/>
      <c r="E13" s="146"/>
      <c r="F13" s="147"/>
      <c r="G13" s="148"/>
      <c r="H13" s="149"/>
    </row>
    <row r="14" spans="2:8" ht="15">
      <c r="B14" s="130"/>
      <c r="E14" s="150"/>
      <c r="G14" s="137"/>
      <c r="H14" s="130"/>
    </row>
    <row r="15" spans="2:8" ht="15">
      <c r="B15" s="130"/>
      <c r="E15" s="150"/>
      <c r="G15" s="137"/>
      <c r="H15" s="130"/>
    </row>
    <row r="16" spans="2:8" ht="15">
      <c r="B16" s="130"/>
      <c r="E16" s="150"/>
      <c r="G16" s="137"/>
      <c r="H16" s="130"/>
    </row>
    <row r="17" spans="2:8" ht="15">
      <c r="B17" s="130"/>
      <c r="E17" s="150"/>
      <c r="G17" s="137"/>
      <c r="H17" s="130"/>
    </row>
    <row r="18" spans="2:8" ht="15">
      <c r="B18" s="130"/>
      <c r="E18" s="150"/>
      <c r="G18" s="137"/>
      <c r="H18" s="130"/>
    </row>
    <row r="19" spans="2:8" ht="15">
      <c r="B19" s="130"/>
      <c r="E19" s="150"/>
      <c r="G19" s="137"/>
      <c r="H19" s="130"/>
    </row>
    <row r="20" spans="2:8" ht="15">
      <c r="B20" s="130"/>
      <c r="E20" s="150"/>
      <c r="G20" s="137"/>
      <c r="H20" s="130"/>
    </row>
    <row r="21" spans="2:8" ht="15">
      <c r="B21" s="130"/>
      <c r="E21" s="150"/>
      <c r="G21" s="137"/>
      <c r="H21" s="130"/>
    </row>
    <row r="22" spans="2:8" ht="15">
      <c r="B22" s="130"/>
      <c r="E22" s="150"/>
      <c r="G22" s="137"/>
      <c r="H22" s="130"/>
    </row>
    <row r="23" spans="2:8" ht="15">
      <c r="B23" s="130"/>
      <c r="E23" s="150"/>
      <c r="G23" s="137"/>
      <c r="H23" s="130"/>
    </row>
    <row r="24" spans="2:8" ht="15">
      <c r="B24" s="130"/>
      <c r="E24" s="150"/>
      <c r="G24" s="137"/>
      <c r="H24" s="130"/>
    </row>
    <row r="25" spans="2:8" ht="15">
      <c r="B25" s="130"/>
      <c r="E25" s="150"/>
      <c r="G25" s="137"/>
      <c r="H25" s="130"/>
    </row>
    <row r="26" spans="2:8" ht="15">
      <c r="B26" s="130"/>
      <c r="E26" s="150"/>
      <c r="G26" s="137"/>
      <c r="H26" s="130"/>
    </row>
    <row r="27" spans="2:8" ht="15">
      <c r="B27" s="130"/>
      <c r="E27" s="150"/>
      <c r="G27" s="137"/>
      <c r="H27" s="130"/>
    </row>
    <row r="28" spans="2:8" ht="15">
      <c r="B28" s="130"/>
      <c r="E28" s="150"/>
      <c r="G28" s="137"/>
      <c r="H28" s="130"/>
    </row>
    <row r="29" spans="2:8" ht="15">
      <c r="B29" s="130"/>
      <c r="E29" s="150"/>
      <c r="G29" s="137"/>
      <c r="H29" s="130"/>
    </row>
    <row r="30" spans="2:8" ht="15">
      <c r="B30" s="130"/>
      <c r="E30" s="150"/>
      <c r="G30" s="137"/>
      <c r="H30" s="130"/>
    </row>
    <row r="31" spans="2:8" ht="15">
      <c r="B31" s="130"/>
      <c r="E31" s="150"/>
      <c r="G31" s="137"/>
      <c r="H31" s="130"/>
    </row>
    <row r="32" spans="2:8" ht="15">
      <c r="B32" s="130"/>
      <c r="E32" s="150"/>
      <c r="G32" s="137"/>
      <c r="H32" s="130"/>
    </row>
    <row r="33" spans="2:8" ht="15">
      <c r="B33" s="130"/>
      <c r="E33" s="150"/>
      <c r="G33" s="137"/>
      <c r="H33" s="130"/>
    </row>
    <row r="34" spans="2:8" ht="15">
      <c r="B34" s="130"/>
      <c r="E34" s="150"/>
      <c r="G34" s="137"/>
      <c r="H34" s="130"/>
    </row>
    <row r="35" spans="2:8" ht="15">
      <c r="B35" s="130"/>
      <c r="E35" s="150"/>
      <c r="G35" s="137"/>
      <c r="H35" s="130"/>
    </row>
    <row r="36" spans="2:8" ht="15">
      <c r="B36" s="130"/>
      <c r="E36" s="150"/>
      <c r="G36" s="137"/>
      <c r="H36" s="130"/>
    </row>
    <row r="37" spans="2:8" ht="15">
      <c r="B37" s="130"/>
      <c r="E37" s="150"/>
      <c r="G37" s="137"/>
      <c r="H37" s="130"/>
    </row>
    <row r="38" spans="2:8" ht="15">
      <c r="B38" s="130"/>
      <c r="E38" s="150"/>
      <c r="G38" s="137"/>
      <c r="H38" s="130"/>
    </row>
    <row r="39" spans="2:8" ht="15">
      <c r="B39" s="130"/>
      <c r="E39" s="150"/>
      <c r="G39" s="137"/>
      <c r="H39" s="130"/>
    </row>
    <row r="40" spans="2:8" ht="15">
      <c r="B40" s="130"/>
      <c r="E40" s="150"/>
      <c r="G40" s="137"/>
      <c r="H40" s="130"/>
    </row>
    <row r="41" spans="2:8" ht="15">
      <c r="B41" s="130"/>
      <c r="E41" s="150"/>
      <c r="G41" s="137"/>
      <c r="H41" s="130"/>
    </row>
    <row r="42" spans="2:8" ht="15">
      <c r="B42" s="130"/>
      <c r="E42" s="150"/>
      <c r="G42" s="137"/>
      <c r="H42" s="130"/>
    </row>
    <row r="43" spans="2:8" ht="15">
      <c r="B43" s="130"/>
      <c r="E43" s="150"/>
      <c r="G43" s="137"/>
      <c r="H43" s="130"/>
    </row>
    <row r="44" spans="2:8" ht="15">
      <c r="B44" s="130"/>
      <c r="E44" s="150"/>
      <c r="G44" s="137"/>
      <c r="H44" s="130"/>
    </row>
    <row r="45" spans="2:8" ht="15">
      <c r="B45" s="130"/>
      <c r="E45" s="150"/>
      <c r="G45" s="137"/>
      <c r="H45" s="130"/>
    </row>
    <row r="46" spans="2:8" ht="15">
      <c r="B46" s="130"/>
      <c r="E46" s="150"/>
      <c r="G46" s="137"/>
      <c r="H46" s="130"/>
    </row>
    <row r="47" spans="2:8" ht="15">
      <c r="B47" s="130"/>
      <c r="E47" s="150"/>
      <c r="G47" s="137"/>
      <c r="H47" s="130"/>
    </row>
    <row r="48" spans="2:8" ht="15">
      <c r="B48" s="130"/>
      <c r="E48" s="150"/>
      <c r="G48" s="137"/>
      <c r="H48" s="130"/>
    </row>
    <row r="49" spans="2:8" ht="15">
      <c r="B49" s="130"/>
      <c r="E49" s="150"/>
      <c r="G49" s="137"/>
      <c r="H49" s="130"/>
    </row>
    <row r="50" spans="2:8" ht="15">
      <c r="B50" s="130"/>
      <c r="E50" s="150"/>
      <c r="G50" s="137"/>
      <c r="H50" s="130"/>
    </row>
    <row r="51" spans="2:8" ht="15">
      <c r="B51" s="130"/>
      <c r="E51" s="150"/>
      <c r="G51" s="137"/>
      <c r="H51" s="130"/>
    </row>
    <row r="52" spans="2:8" ht="15">
      <c r="B52" s="130"/>
      <c r="E52" s="150"/>
      <c r="G52" s="137"/>
      <c r="H52" s="130"/>
    </row>
    <row r="53" spans="2:8" ht="15">
      <c r="B53" s="130"/>
      <c r="E53" s="150"/>
      <c r="G53" s="137"/>
      <c r="H53" s="130"/>
    </row>
    <row r="54" spans="2:8" ht="15">
      <c r="B54" s="130"/>
      <c r="E54" s="150"/>
      <c r="G54" s="137"/>
      <c r="H54" s="130"/>
    </row>
    <row r="55" spans="2:8" ht="15">
      <c r="B55" s="130"/>
      <c r="E55" s="150"/>
      <c r="G55" s="137"/>
      <c r="H55" s="130"/>
    </row>
    <row r="56" spans="2:8" ht="15">
      <c r="B56" s="130"/>
      <c r="E56" s="150"/>
      <c r="G56" s="137"/>
      <c r="H56" s="130"/>
    </row>
    <row r="57" spans="2:8" ht="15">
      <c r="B57" s="130"/>
      <c r="E57" s="150"/>
      <c r="G57" s="137"/>
      <c r="H57" s="130"/>
    </row>
    <row r="58" spans="2:8" ht="15">
      <c r="B58" s="130"/>
      <c r="E58" s="150"/>
      <c r="G58" s="137"/>
      <c r="H58" s="130"/>
    </row>
    <row r="59" spans="2:8" ht="15">
      <c r="B59" s="130"/>
      <c r="E59" s="150"/>
      <c r="G59" s="137"/>
      <c r="H59" s="130"/>
    </row>
    <row r="60" spans="2:8" ht="15">
      <c r="B60" s="130"/>
      <c r="E60" s="150"/>
      <c r="G60" s="137"/>
      <c r="H60" s="130"/>
    </row>
    <row r="61" spans="2:8" ht="15">
      <c r="B61" s="130"/>
      <c r="E61" s="150"/>
      <c r="G61" s="137"/>
      <c r="H61" s="130"/>
    </row>
    <row r="62" spans="2:8" ht="15">
      <c r="B62" s="130"/>
      <c r="E62" s="150"/>
      <c r="G62" s="137"/>
      <c r="H62" s="130"/>
    </row>
    <row r="63" spans="2:8" ht="15">
      <c r="B63" s="130"/>
      <c r="E63" s="150"/>
      <c r="G63" s="137"/>
      <c r="H63" s="130"/>
    </row>
    <row r="64" spans="2:8" ht="15">
      <c r="B64" s="130"/>
      <c r="E64" s="150"/>
      <c r="G64" s="137"/>
      <c r="H64" s="130"/>
    </row>
    <row r="65" spans="2:8" ht="15">
      <c r="B65" s="130"/>
      <c r="E65" s="150"/>
      <c r="G65" s="137"/>
      <c r="H65" s="130"/>
    </row>
    <row r="66" spans="2:8" ht="15">
      <c r="B66" s="130"/>
      <c r="E66" s="150"/>
      <c r="G66" s="137"/>
      <c r="H66" s="130"/>
    </row>
    <row r="67" spans="2:8" ht="15">
      <c r="B67" s="130"/>
      <c r="E67" s="150"/>
      <c r="G67" s="137"/>
      <c r="H67" s="130"/>
    </row>
    <row r="68" spans="2:8" ht="15">
      <c r="B68" s="130"/>
      <c r="E68" s="150"/>
      <c r="G68" s="137"/>
      <c r="H68" s="130"/>
    </row>
    <row r="69" spans="2:8" ht="15">
      <c r="B69" s="130"/>
      <c r="E69" s="150"/>
      <c r="G69" s="137"/>
      <c r="H69" s="130"/>
    </row>
    <row r="70" spans="2:8" ht="15">
      <c r="B70" s="130"/>
      <c r="E70" s="150"/>
      <c r="G70" s="137"/>
      <c r="H70" s="130"/>
    </row>
    <row r="71" spans="2:8" ht="15">
      <c r="B71" s="130"/>
      <c r="E71" s="150"/>
      <c r="G71" s="137"/>
      <c r="H71" s="130"/>
    </row>
    <row r="72" spans="2:8" ht="15">
      <c r="B72" s="130"/>
      <c r="E72" s="150"/>
      <c r="G72" s="137"/>
      <c r="H72" s="130"/>
    </row>
    <row r="73" spans="2:8" ht="15">
      <c r="B73" s="130"/>
      <c r="E73" s="150"/>
      <c r="G73" s="137"/>
      <c r="H73" s="130"/>
    </row>
    <row r="74" spans="2:8" ht="15">
      <c r="B74" s="130"/>
      <c r="E74" s="150"/>
      <c r="G74" s="137"/>
      <c r="H74" s="130"/>
    </row>
    <row r="75" spans="2:8" ht="15">
      <c r="B75" s="130"/>
      <c r="E75" s="150"/>
      <c r="G75" s="137"/>
      <c r="H75" s="130"/>
    </row>
    <row r="76" spans="2:8" ht="15">
      <c r="B76" s="130"/>
      <c r="E76" s="150"/>
      <c r="G76" s="137"/>
      <c r="H76" s="130"/>
    </row>
    <row r="77" spans="2:8" ht="15">
      <c r="B77" s="130"/>
      <c r="E77" s="150"/>
      <c r="G77" s="137"/>
      <c r="H77" s="130"/>
    </row>
    <row r="78" spans="2:8" ht="15">
      <c r="B78" s="130"/>
      <c r="E78" s="150"/>
      <c r="G78" s="137"/>
      <c r="H78" s="130"/>
    </row>
    <row r="79" spans="2:8" ht="15">
      <c r="B79" s="130"/>
      <c r="E79" s="150"/>
      <c r="G79" s="137"/>
      <c r="H79" s="130"/>
    </row>
    <row r="80" spans="2:8" ht="15">
      <c r="B80" s="130"/>
      <c r="E80" s="150"/>
      <c r="G80" s="137"/>
      <c r="H80" s="130"/>
    </row>
    <row r="81" spans="2:8" ht="15">
      <c r="B81" s="130"/>
      <c r="E81" s="150"/>
      <c r="G81" s="137"/>
      <c r="H81" s="130"/>
    </row>
    <row r="82" spans="2:8" ht="15">
      <c r="B82" s="130"/>
      <c r="E82" s="150"/>
      <c r="G82" s="137"/>
      <c r="H82" s="130"/>
    </row>
    <row r="83" spans="2:8" ht="15">
      <c r="B83" s="130"/>
      <c r="E83" s="150"/>
      <c r="G83" s="137"/>
      <c r="H83" s="130"/>
    </row>
    <row r="84" spans="2:8" ht="15">
      <c r="B84" s="130"/>
      <c r="E84" s="150"/>
      <c r="G84" s="137"/>
      <c r="H84" s="130"/>
    </row>
    <row r="85" spans="2:8" ht="15">
      <c r="B85" s="130"/>
      <c r="E85" s="150"/>
      <c r="G85" s="137"/>
      <c r="H85" s="130"/>
    </row>
    <row r="86" spans="2:8" ht="15">
      <c r="B86" s="130"/>
      <c r="E86" s="150"/>
      <c r="G86" s="137"/>
      <c r="H86" s="130"/>
    </row>
    <row r="87" spans="2:8" ht="15">
      <c r="B87" s="130"/>
      <c r="E87" s="150"/>
      <c r="G87" s="137"/>
      <c r="H87" s="130"/>
    </row>
    <row r="88" spans="2:8" ht="15">
      <c r="B88" s="130"/>
      <c r="E88" s="150"/>
      <c r="G88" s="137"/>
      <c r="H88" s="130"/>
    </row>
    <row r="89" spans="2:8" ht="15">
      <c r="B89" s="130"/>
      <c r="E89" s="150"/>
      <c r="G89" s="137"/>
      <c r="H89" s="130"/>
    </row>
    <row r="90" spans="2:8" ht="15">
      <c r="B90" s="130"/>
      <c r="E90" s="150"/>
      <c r="G90" s="137"/>
      <c r="H90" s="130"/>
    </row>
    <row r="91" spans="2:8" ht="15">
      <c r="B91" s="130"/>
      <c r="E91" s="150"/>
      <c r="G91" s="137"/>
      <c r="H91" s="130"/>
    </row>
    <row r="92" spans="2:8" ht="15">
      <c r="B92" s="130"/>
      <c r="E92" s="150"/>
      <c r="G92" s="137"/>
      <c r="H92" s="130"/>
    </row>
    <row r="93" spans="2:8" ht="15">
      <c r="B93" s="130"/>
      <c r="E93" s="150"/>
      <c r="G93" s="137"/>
      <c r="H93" s="130"/>
    </row>
    <row r="94" spans="2:8" ht="15">
      <c r="B94" s="130"/>
      <c r="E94" s="150"/>
      <c r="G94" s="137"/>
      <c r="H94" s="130"/>
    </row>
    <row r="95" spans="2:8" ht="15">
      <c r="B95" s="130"/>
      <c r="E95" s="150"/>
      <c r="G95" s="137"/>
      <c r="H95" s="130"/>
    </row>
    <row r="96" spans="2:8" ht="15">
      <c r="B96" s="130"/>
      <c r="E96" s="150"/>
      <c r="G96" s="137"/>
      <c r="H96" s="130"/>
    </row>
    <row r="97" spans="2:8" ht="15">
      <c r="B97" s="130"/>
      <c r="E97" s="150"/>
      <c r="G97" s="137"/>
      <c r="H97" s="130"/>
    </row>
    <row r="98" spans="2:8" ht="15">
      <c r="B98" s="130"/>
      <c r="E98" s="150"/>
      <c r="G98" s="137"/>
      <c r="H98" s="130"/>
    </row>
    <row r="99" spans="2:8" ht="15">
      <c r="B99" s="130"/>
      <c r="E99" s="150"/>
      <c r="G99" s="137"/>
      <c r="H99" s="130"/>
    </row>
    <row r="100" spans="2:8" ht="15">
      <c r="B100" s="130"/>
      <c r="E100" s="150"/>
      <c r="G100" s="137"/>
      <c r="H100" s="130"/>
    </row>
    <row r="101" spans="2:8" ht="15">
      <c r="B101" s="130"/>
      <c r="E101" s="150"/>
      <c r="G101" s="137"/>
      <c r="H101" s="130"/>
    </row>
    <row r="102" spans="2:8" ht="15">
      <c r="B102" s="130"/>
      <c r="E102" s="150"/>
      <c r="G102" s="137"/>
      <c r="H102" s="130"/>
    </row>
    <row r="103" spans="2:8" ht="15">
      <c r="B103" s="130"/>
      <c r="E103" s="150"/>
      <c r="G103" s="137"/>
      <c r="H103" s="130"/>
    </row>
    <row r="104" spans="2:8" ht="15">
      <c r="B104" s="130"/>
      <c r="E104" s="150"/>
      <c r="G104" s="137"/>
      <c r="H104" s="130"/>
    </row>
    <row r="105" spans="2:8" ht="15">
      <c r="B105" s="130"/>
      <c r="E105" s="150"/>
      <c r="G105" s="137"/>
      <c r="H105" s="130"/>
    </row>
    <row r="106" spans="2:8" ht="15">
      <c r="B106" s="130"/>
      <c r="E106" s="150"/>
      <c r="G106" s="137"/>
      <c r="H106" s="130"/>
    </row>
    <row r="107" spans="2:8" ht="15">
      <c r="B107" s="130"/>
      <c r="E107" s="150"/>
      <c r="G107" s="137"/>
      <c r="H107" s="130"/>
    </row>
    <row r="108" spans="2:8" ht="15">
      <c r="B108" s="130"/>
      <c r="E108" s="150"/>
      <c r="G108" s="137"/>
      <c r="H108" s="130"/>
    </row>
    <row r="109" spans="2:8" ht="15">
      <c r="B109" s="130"/>
      <c r="E109" s="150"/>
      <c r="G109" s="137"/>
      <c r="H109" s="130"/>
    </row>
    <row r="110" spans="2:8" ht="15">
      <c r="B110" s="130"/>
      <c r="E110" s="150"/>
      <c r="G110" s="137"/>
      <c r="H110" s="130"/>
    </row>
    <row r="111" spans="2:8" ht="15">
      <c r="B111" s="130"/>
      <c r="E111" s="150"/>
      <c r="G111" s="137"/>
      <c r="H111" s="130"/>
    </row>
  </sheetData>
  <sheetProtection password="CB07" sheet="1" formatCells="0" formatColumns="0" formatRows="0"/>
  <conditionalFormatting sqref="A1:IV65536">
    <cfRule type="expression" priority="1" dxfId="0" stopIfTrue="1">
      <formula>CELL("protect",INDIRECT(ADDRESS(ROW(),COLUMN())))=0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D19" sqref="D19"/>
    </sheetView>
  </sheetViews>
  <sheetFormatPr defaultColWidth="9.125" defaultRowHeight="12.75"/>
  <cols>
    <col min="1" max="1" width="2.125" style="241" customWidth="1"/>
    <col min="2" max="2" width="8.50390625" style="245" customWidth="1"/>
    <col min="3" max="4" width="44.125" style="246" customWidth="1"/>
    <col min="5" max="5" width="5.625" style="247" customWidth="1"/>
    <col min="6" max="6" width="10.125" style="244" customWidth="1"/>
    <col min="7" max="7" width="9.875" style="244" customWidth="1"/>
    <col min="8" max="8" width="14.50390625" style="244" customWidth="1"/>
    <col min="9" max="9" width="13.875" style="14" customWidth="1"/>
    <col min="10" max="16384" width="9.125" style="14" customWidth="1"/>
  </cols>
  <sheetData>
    <row r="1" spans="2:5" ht="12.75">
      <c r="B1" s="241"/>
      <c r="C1" s="242"/>
      <c r="D1" s="242"/>
      <c r="E1" s="243"/>
    </row>
    <row r="2" spans="2:5" ht="13.5">
      <c r="B2" s="241"/>
      <c r="C2" s="26" t="s">
        <v>192</v>
      </c>
      <c r="D2" s="26"/>
      <c r="E2" s="243"/>
    </row>
    <row r="3" spans="2:5" ht="12.75">
      <c r="B3" s="241"/>
      <c r="C3" s="10"/>
      <c r="D3" s="10"/>
      <c r="E3" s="243"/>
    </row>
    <row r="4" spans="2:5" ht="12.75">
      <c r="B4" s="241"/>
      <c r="C4" s="10"/>
      <c r="D4" s="10"/>
      <c r="E4" s="243"/>
    </row>
    <row r="5" spans="2:5" ht="12.75">
      <c r="B5" s="241"/>
      <c r="C5" s="168" t="s">
        <v>202</v>
      </c>
      <c r="D5" s="168"/>
      <c r="E5" s="243"/>
    </row>
    <row r="6" spans="2:8" ht="12.75">
      <c r="B6" s="280" t="s">
        <v>220</v>
      </c>
      <c r="C6" s="281" t="s">
        <v>239</v>
      </c>
      <c r="D6" s="168"/>
      <c r="E6" s="243"/>
      <c r="H6" s="244">
        <f>H15</f>
        <v>0</v>
      </c>
    </row>
    <row r="7" spans="2:8" ht="12.75">
      <c r="B7" s="280" t="s">
        <v>225</v>
      </c>
      <c r="C7" s="281" t="s">
        <v>226</v>
      </c>
      <c r="D7" s="168"/>
      <c r="E7" s="243"/>
      <c r="H7" s="244">
        <f>H32</f>
        <v>0</v>
      </c>
    </row>
    <row r="8" spans="2:8" ht="12.75">
      <c r="B8" s="241"/>
      <c r="C8" s="173" t="s">
        <v>198</v>
      </c>
      <c r="D8" s="173"/>
      <c r="E8" s="174"/>
      <c r="F8" s="174"/>
      <c r="G8" s="174"/>
      <c r="H8" s="165">
        <f>SUM(H6:H7)</f>
        <v>0</v>
      </c>
    </row>
    <row r="9" spans="2:5" ht="12.75">
      <c r="B9" s="241"/>
      <c r="C9" s="168"/>
      <c r="D9" s="168"/>
      <c r="E9" s="243"/>
    </row>
    <row r="10" spans="2:5" ht="12.75">
      <c r="B10" s="241"/>
      <c r="C10" s="242"/>
      <c r="D10" s="242"/>
      <c r="E10" s="243"/>
    </row>
    <row r="11" spans="2:8" ht="13.5">
      <c r="B11" s="169" t="s">
        <v>18</v>
      </c>
      <c r="C11" s="170" t="s">
        <v>203</v>
      </c>
      <c r="D11" s="170"/>
      <c r="E11" s="171" t="s">
        <v>204</v>
      </c>
      <c r="F11" s="172" t="s">
        <v>71</v>
      </c>
      <c r="G11" s="172" t="s">
        <v>205</v>
      </c>
      <c r="H11" s="172" t="s">
        <v>72</v>
      </c>
    </row>
    <row r="12" spans="1:8" s="254" customFormat="1" ht="13.5">
      <c r="A12" s="249"/>
      <c r="B12" s="250" t="s">
        <v>220</v>
      </c>
      <c r="C12" s="251" t="s">
        <v>221</v>
      </c>
      <c r="D12" s="251"/>
      <c r="E12" s="152"/>
      <c r="F12" s="252"/>
      <c r="G12" s="253"/>
      <c r="H12" s="253"/>
    </row>
    <row r="13" spans="2:8" ht="13.5">
      <c r="B13" s="288">
        <v>1</v>
      </c>
      <c r="C13" s="29" t="s">
        <v>223</v>
      </c>
      <c r="D13" s="29"/>
      <c r="E13" s="283" t="s">
        <v>4</v>
      </c>
      <c r="F13" s="284">
        <v>97</v>
      </c>
      <c r="G13" s="290"/>
      <c r="H13" s="282">
        <f>ROUND(F13*G13,2)</f>
        <v>0</v>
      </c>
    </row>
    <row r="14" spans="1:8" ht="12.75">
      <c r="A14" s="14"/>
      <c r="B14" s="255"/>
      <c r="C14" s="32"/>
      <c r="D14" s="32"/>
      <c r="E14" s="256"/>
      <c r="F14" s="31"/>
      <c r="G14" s="257"/>
      <c r="H14" s="258"/>
    </row>
    <row r="15" spans="2:8" s="259" customFormat="1" ht="15.75" customHeight="1">
      <c r="B15" s="260"/>
      <c r="C15" s="261" t="s">
        <v>224</v>
      </c>
      <c r="D15" s="261"/>
      <c r="E15" s="262"/>
      <c r="F15" s="263"/>
      <c r="G15" s="263"/>
      <c r="H15" s="263">
        <f>SUM(H13:H14)</f>
        <v>0</v>
      </c>
    </row>
    <row r="16" spans="2:8" s="259" customFormat="1" ht="12.75" customHeight="1">
      <c r="B16" s="264"/>
      <c r="C16" s="265"/>
      <c r="D16" s="265"/>
      <c r="E16" s="266"/>
      <c r="F16" s="267"/>
      <c r="G16" s="267"/>
      <c r="H16" s="267"/>
    </row>
    <row r="17" spans="1:8" s="254" customFormat="1" ht="13.5">
      <c r="A17" s="249"/>
      <c r="B17" s="250" t="s">
        <v>225</v>
      </c>
      <c r="C17" s="268" t="s">
        <v>226</v>
      </c>
      <c r="D17" s="268"/>
      <c r="E17" s="269"/>
      <c r="F17" s="253"/>
      <c r="G17" s="253"/>
      <c r="H17" s="253"/>
    </row>
    <row r="18" spans="1:8" s="248" customFormat="1" ht="26.25">
      <c r="A18" s="241"/>
      <c r="B18" s="245">
        <v>1</v>
      </c>
      <c r="C18" s="270" t="s">
        <v>227</v>
      </c>
      <c r="D18" s="270"/>
      <c r="E18" s="245" t="s">
        <v>3</v>
      </c>
      <c r="F18" s="282">
        <v>148</v>
      </c>
      <c r="G18" s="290"/>
      <c r="H18" s="282">
        <f aca="true" t="shared" si="0" ref="H18:H30">ROUND(F18*G18,2)</f>
        <v>0</v>
      </c>
    </row>
    <row r="19" spans="1:8" s="248" customFormat="1" ht="26.25">
      <c r="A19" s="241"/>
      <c r="B19" s="297">
        <f>IF(C19="","",MAX(B$18:B18)+1)</f>
        <v>2</v>
      </c>
      <c r="C19" s="29" t="s">
        <v>228</v>
      </c>
      <c r="D19" s="29"/>
      <c r="E19" s="271" t="s">
        <v>3</v>
      </c>
      <c r="F19" s="282">
        <v>72</v>
      </c>
      <c r="G19" s="290"/>
      <c r="H19" s="282">
        <f t="shared" si="0"/>
        <v>0</v>
      </c>
    </row>
    <row r="20" spans="1:8" s="248" customFormat="1" ht="26.25">
      <c r="A20" s="241"/>
      <c r="B20" s="297">
        <f>IF(C20="","",MAX(B$18:B19)+1)</f>
        <v>3</v>
      </c>
      <c r="C20" s="29" t="s">
        <v>229</v>
      </c>
      <c r="D20" s="29"/>
      <c r="E20" s="271" t="s">
        <v>3</v>
      </c>
      <c r="F20" s="282">
        <v>1</v>
      </c>
      <c r="G20" s="290"/>
      <c r="H20" s="282">
        <f t="shared" si="0"/>
        <v>0</v>
      </c>
    </row>
    <row r="21" spans="1:8" s="248" customFormat="1" ht="13.5">
      <c r="A21" s="241"/>
      <c r="B21" s="297">
        <f>IF(C21="","",MAX(B$18:B20)+1)</f>
        <v>4</v>
      </c>
      <c r="C21" s="270" t="s">
        <v>230</v>
      </c>
      <c r="D21" s="270"/>
      <c r="E21" s="271" t="s">
        <v>3</v>
      </c>
      <c r="F21" s="282">
        <v>6</v>
      </c>
      <c r="G21" s="290"/>
      <c r="H21" s="282">
        <f t="shared" si="0"/>
        <v>0</v>
      </c>
    </row>
    <row r="22" spans="2:8" s="248" customFormat="1" ht="26.25">
      <c r="B22" s="297">
        <f>IF(C22="","",MAX(B$18:B21)+1)</f>
        <v>5</v>
      </c>
      <c r="C22" s="272" t="s">
        <v>231</v>
      </c>
      <c r="D22" s="272"/>
      <c r="E22" s="54" t="s">
        <v>4</v>
      </c>
      <c r="F22" s="57">
        <v>97</v>
      </c>
      <c r="G22" s="291"/>
      <c r="H22" s="282">
        <f t="shared" si="0"/>
        <v>0</v>
      </c>
    </row>
    <row r="23" spans="2:8" s="248" customFormat="1" ht="26.25">
      <c r="B23" s="297">
        <f>IF(C23="","",MAX(B$18:B22)+1)</f>
        <v>6</v>
      </c>
      <c r="C23" s="10" t="s">
        <v>232</v>
      </c>
      <c r="D23" s="10"/>
      <c r="E23" s="54" t="s">
        <v>0</v>
      </c>
      <c r="F23" s="57">
        <v>213</v>
      </c>
      <c r="G23" s="291"/>
      <c r="H23" s="282">
        <f t="shared" si="0"/>
        <v>0</v>
      </c>
    </row>
    <row r="24" spans="1:8" s="248" customFormat="1" ht="52.5">
      <c r="A24" s="241"/>
      <c r="B24" s="297">
        <f>IF(C24="","",MAX(B$18:B23)+1)</f>
        <v>7</v>
      </c>
      <c r="C24" s="273" t="s">
        <v>233</v>
      </c>
      <c r="D24" s="273"/>
      <c r="E24" s="271" t="s">
        <v>4</v>
      </c>
      <c r="F24" s="282">
        <v>97</v>
      </c>
      <c r="G24" s="290"/>
      <c r="H24" s="282">
        <f t="shared" si="0"/>
        <v>0</v>
      </c>
    </row>
    <row r="25" spans="1:8" s="248" customFormat="1" ht="39">
      <c r="A25" s="241"/>
      <c r="B25" s="297">
        <f>IF(C25="","",MAX(B$18:B24)+1)</f>
        <v>8</v>
      </c>
      <c r="C25" s="1" t="s">
        <v>268</v>
      </c>
      <c r="D25" s="1"/>
      <c r="E25" s="285" t="s">
        <v>3</v>
      </c>
      <c r="F25" s="287">
        <v>1</v>
      </c>
      <c r="G25" s="292"/>
      <c r="H25" s="282">
        <f t="shared" si="0"/>
        <v>0</v>
      </c>
    </row>
    <row r="26" spans="2:8" s="248" customFormat="1" ht="26.25">
      <c r="B26" s="297">
        <f>IF(C26="","",MAX(B$18:B25)+1)</f>
        <v>9</v>
      </c>
      <c r="C26" s="272" t="s">
        <v>234</v>
      </c>
      <c r="D26" s="272"/>
      <c r="E26" s="285" t="s">
        <v>4</v>
      </c>
      <c r="F26" s="330">
        <v>125</v>
      </c>
      <c r="G26" s="292"/>
      <c r="H26" s="282">
        <f t="shared" si="0"/>
        <v>0</v>
      </c>
    </row>
    <row r="27" spans="2:8" s="248" customFormat="1" ht="13.5">
      <c r="B27" s="297">
        <f>IF(C27="","",MAX(B$18:B26)+1)</f>
        <v>10</v>
      </c>
      <c r="C27" s="274" t="s">
        <v>235</v>
      </c>
      <c r="D27" s="274"/>
      <c r="E27" s="285" t="s">
        <v>3</v>
      </c>
      <c r="F27" s="287">
        <v>1</v>
      </c>
      <c r="G27" s="292"/>
      <c r="H27" s="282">
        <f t="shared" si="0"/>
        <v>0</v>
      </c>
    </row>
    <row r="28" spans="2:8" s="248" customFormat="1" ht="39">
      <c r="B28" s="297">
        <f>IF(C28="","",MAX(B$18:B27)+1)</f>
        <v>11</v>
      </c>
      <c r="C28" s="272" t="s">
        <v>269</v>
      </c>
      <c r="D28" s="272"/>
      <c r="E28" s="54" t="s">
        <v>3</v>
      </c>
      <c r="F28" s="57">
        <v>4</v>
      </c>
      <c r="G28" s="291"/>
      <c r="H28" s="282">
        <f t="shared" si="0"/>
        <v>0</v>
      </c>
    </row>
    <row r="29" spans="2:8" s="248" customFormat="1" ht="13.5">
      <c r="B29" s="297">
        <f>IF(C29="","",MAX(B$18:B28)+1)</f>
        <v>12</v>
      </c>
      <c r="C29" s="29" t="s">
        <v>236</v>
      </c>
      <c r="D29" s="29"/>
      <c r="E29" s="54" t="s">
        <v>4</v>
      </c>
      <c r="F29" s="331">
        <v>100</v>
      </c>
      <c r="G29" s="291"/>
      <c r="H29" s="282">
        <f t="shared" si="0"/>
        <v>0</v>
      </c>
    </row>
    <row r="30" spans="2:8" s="248" customFormat="1" ht="13.5">
      <c r="B30" s="297">
        <f>IF(C30="","",MAX(B$18:B29)+1)</f>
        <v>13</v>
      </c>
      <c r="C30" s="29" t="s">
        <v>237</v>
      </c>
      <c r="D30" s="29"/>
      <c r="E30" s="54" t="s">
        <v>3</v>
      </c>
      <c r="F30" s="57">
        <v>1</v>
      </c>
      <c r="G30" s="291"/>
      <c r="H30" s="282">
        <f t="shared" si="0"/>
        <v>0</v>
      </c>
    </row>
    <row r="31" spans="1:8" s="248" customFormat="1" ht="12.75">
      <c r="A31" s="241"/>
      <c r="B31" s="275"/>
      <c r="C31" s="276"/>
      <c r="D31" s="276"/>
      <c r="E31" s="277"/>
      <c r="F31" s="278"/>
      <c r="G31" s="278"/>
      <c r="H31" s="278"/>
    </row>
    <row r="32" spans="2:8" s="259" customFormat="1" ht="12.75">
      <c r="B32" s="260"/>
      <c r="C32" s="279" t="s">
        <v>238</v>
      </c>
      <c r="D32" s="279"/>
      <c r="E32" s="262"/>
      <c r="F32" s="263"/>
      <c r="G32" s="263"/>
      <c r="H32" s="263">
        <f>SUM(H18:H31)</f>
        <v>0</v>
      </c>
    </row>
  </sheetData>
  <sheetProtection password="CB07" sheet="1" formatCells="0" formatColumns="0" formatRows="0"/>
  <conditionalFormatting sqref="A1:IV12 A13 C13:IV13 A31:IV65536 A29:A30 C29:IV30 A14:IV28">
    <cfRule type="expression" priority="4" dxfId="0" stopIfTrue="1">
      <formula>CELL("protect",INDIRECT(ADDRESS(ROW(),COLUMN())))=0</formula>
    </cfRule>
  </conditionalFormatting>
  <conditionalFormatting sqref="B13">
    <cfRule type="expression" priority="3" dxfId="0" stopIfTrue="1">
      <formula>CELL("protect",INDIRECT(ADDRESS(ROW(),COLUMN())))=0</formula>
    </cfRule>
  </conditionalFormatting>
  <conditionalFormatting sqref="B29:B30">
    <cfRule type="expression" priority="1" dxfId="0" stopIfTrue="1">
      <formula>CELL("protect",INDIRECT(ADDRESS(ROW(),COLUMN())))=0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80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1.4921875" style="0" customWidth="1"/>
    <col min="2" max="2" width="7.00390625" style="2" customWidth="1"/>
    <col min="3" max="3" width="45.50390625" style="1" customWidth="1"/>
    <col min="4" max="4" width="12.50390625" style="1" customWidth="1"/>
    <col min="5" max="5" width="6.125" style="21" customWidth="1"/>
    <col min="6" max="6" width="9.375" style="21" customWidth="1"/>
    <col min="7" max="7" width="10.125" style="21" customWidth="1"/>
    <col min="8" max="8" width="13.125" style="3" customWidth="1"/>
    <col min="9" max="9" width="15.50390625" style="3" customWidth="1"/>
    <col min="10" max="10" width="9.125" style="1" customWidth="1"/>
  </cols>
  <sheetData>
    <row r="1" spans="3:10" ht="12.75">
      <c r="C1" s="10"/>
      <c r="D1" s="10"/>
      <c r="E1" s="20"/>
      <c r="F1" s="20"/>
      <c r="G1" s="20"/>
      <c r="H1" s="9"/>
      <c r="I1"/>
      <c r="J1"/>
    </row>
    <row r="2" spans="3:10" ht="13.5">
      <c r="C2" s="26" t="s">
        <v>201</v>
      </c>
      <c r="D2" s="26"/>
      <c r="E2" s="20"/>
      <c r="F2" s="20"/>
      <c r="G2" s="20"/>
      <c r="H2" s="9"/>
      <c r="I2"/>
      <c r="J2"/>
    </row>
    <row r="3" spans="3:10" ht="12.75">
      <c r="C3" s="10"/>
      <c r="D3" s="10"/>
      <c r="E3" s="20"/>
      <c r="F3" s="20"/>
      <c r="G3" s="20"/>
      <c r="H3" s="9"/>
      <c r="I3"/>
      <c r="J3"/>
    </row>
    <row r="4" spans="3:10" ht="12.75">
      <c r="C4" s="10"/>
      <c r="D4" s="10"/>
      <c r="E4" s="20"/>
      <c r="F4" s="20"/>
      <c r="G4" s="20"/>
      <c r="H4" s="9"/>
      <c r="I4"/>
      <c r="J4"/>
    </row>
    <row r="5" spans="3:10" ht="12.75">
      <c r="C5" s="168" t="s">
        <v>202</v>
      </c>
      <c r="D5" s="168"/>
      <c r="E5" s="20"/>
      <c r="F5" s="20"/>
      <c r="G5" s="20"/>
      <c r="H5" s="9"/>
      <c r="I5"/>
      <c r="J5"/>
    </row>
    <row r="6" spans="3:10" ht="12.75">
      <c r="C6" s="10" t="s">
        <v>5</v>
      </c>
      <c r="D6" s="10"/>
      <c r="E6" s="20"/>
      <c r="F6" s="20"/>
      <c r="G6" s="20"/>
      <c r="H6" s="9">
        <f>H21</f>
        <v>0</v>
      </c>
      <c r="I6"/>
      <c r="J6"/>
    </row>
    <row r="7" spans="3:10" ht="12.75">
      <c r="C7" s="10" t="s">
        <v>7</v>
      </c>
      <c r="D7" s="10"/>
      <c r="E7" s="20"/>
      <c r="F7" s="20"/>
      <c r="G7" s="20"/>
      <c r="H7" s="9">
        <f>H30</f>
        <v>0</v>
      </c>
      <c r="I7"/>
      <c r="J7"/>
    </row>
    <row r="8" spans="3:10" ht="12.75">
      <c r="C8" s="10" t="s">
        <v>9</v>
      </c>
      <c r="D8" s="10"/>
      <c r="E8" s="20"/>
      <c r="F8" s="20"/>
      <c r="G8" s="20"/>
      <c r="H8" s="9">
        <f>H80</f>
        <v>0</v>
      </c>
      <c r="I8"/>
      <c r="J8"/>
    </row>
    <row r="9" spans="3:10" ht="12.75">
      <c r="C9" s="173" t="s">
        <v>198</v>
      </c>
      <c r="D9" s="173"/>
      <c r="E9" s="174"/>
      <c r="F9" s="174"/>
      <c r="G9" s="174"/>
      <c r="H9" s="165">
        <f>SUM(H6:H8)</f>
        <v>0</v>
      </c>
      <c r="I9"/>
      <c r="J9"/>
    </row>
    <row r="10" spans="3:10" ht="12.75">
      <c r="C10" s="10"/>
      <c r="D10" s="10"/>
      <c r="E10" s="20"/>
      <c r="F10" s="20"/>
      <c r="G10" s="20"/>
      <c r="H10" s="9"/>
      <c r="I10"/>
      <c r="J10"/>
    </row>
    <row r="11" spans="3:10" ht="13.5">
      <c r="C11" s="26"/>
      <c r="D11" s="26"/>
      <c r="E11" s="20"/>
      <c r="F11" s="20"/>
      <c r="G11" s="20"/>
      <c r="H11" s="9"/>
      <c r="I11"/>
      <c r="J11"/>
    </row>
    <row r="13" spans="2:8" ht="13.5">
      <c r="B13" s="169" t="s">
        <v>18</v>
      </c>
      <c r="C13" s="170" t="s">
        <v>203</v>
      </c>
      <c r="D13" s="170"/>
      <c r="E13" s="171" t="s">
        <v>204</v>
      </c>
      <c r="F13" s="172" t="s">
        <v>71</v>
      </c>
      <c r="G13" s="172" t="s">
        <v>205</v>
      </c>
      <c r="H13" s="172" t="s">
        <v>72</v>
      </c>
    </row>
    <row r="14" spans="2:10" s="18" customFormat="1" ht="14.25">
      <c r="B14" s="49" t="s">
        <v>215</v>
      </c>
      <c r="C14" s="50" t="s">
        <v>5</v>
      </c>
      <c r="D14" s="50"/>
      <c r="E14" s="22"/>
      <c r="F14" s="22"/>
      <c r="G14" s="22"/>
      <c r="H14" s="17"/>
      <c r="I14" s="17"/>
      <c r="J14" s="16"/>
    </row>
    <row r="15" spans="2:8" ht="26.25">
      <c r="B15" s="297">
        <v>1</v>
      </c>
      <c r="C15" s="1" t="s">
        <v>34</v>
      </c>
      <c r="E15" s="21" t="s">
        <v>19</v>
      </c>
      <c r="F15" s="21">
        <v>6</v>
      </c>
      <c r="G15" s="296"/>
      <c r="H15" s="3">
        <f>ROUND(F15*G15,2)</f>
        <v>0</v>
      </c>
    </row>
    <row r="16" spans="2:8" ht="28.5">
      <c r="B16" s="297">
        <f>IF(C16="","",MAX(B$14:B15)+1)</f>
        <v>2</v>
      </c>
      <c r="C16" s="29" t="s">
        <v>20</v>
      </c>
      <c r="D16" s="29"/>
      <c r="E16" s="21" t="s">
        <v>189</v>
      </c>
      <c r="F16" s="21">
        <v>1</v>
      </c>
      <c r="G16" s="296"/>
      <c r="H16" s="3">
        <f>ROUND(F16*G16,2)</f>
        <v>0</v>
      </c>
    </row>
    <row r="17" spans="2:8" ht="39">
      <c r="B17" s="297">
        <f>IF(C17="","",MAX(B$14:B16)+1)</f>
        <v>3</v>
      </c>
      <c r="C17" s="29" t="s">
        <v>245</v>
      </c>
      <c r="D17" s="29"/>
      <c r="E17" s="21" t="s">
        <v>4</v>
      </c>
      <c r="F17" s="21">
        <v>25</v>
      </c>
      <c r="G17" s="296"/>
      <c r="H17" s="3">
        <f>ROUND(F17*G17,2)</f>
        <v>0</v>
      </c>
    </row>
    <row r="18" spans="2:8" ht="39">
      <c r="B18" s="297">
        <f>IF(C18="","",MAX(B$14:B17)+1)</f>
        <v>4</v>
      </c>
      <c r="C18" s="29" t="s">
        <v>35</v>
      </c>
      <c r="D18" s="29"/>
      <c r="E18" s="21" t="s">
        <v>0</v>
      </c>
      <c r="F18" s="21">
        <v>260</v>
      </c>
      <c r="G18" s="298"/>
      <c r="H18" s="3">
        <f>ROUND(F18*G18,2)</f>
        <v>0</v>
      </c>
    </row>
    <row r="19" spans="2:8" ht="39">
      <c r="B19" s="297">
        <f>IF(C19="","",MAX(B$14:B18)+1)</f>
        <v>5</v>
      </c>
      <c r="C19" s="19" t="s">
        <v>69</v>
      </c>
      <c r="D19" s="19"/>
      <c r="E19" s="21" t="s">
        <v>189</v>
      </c>
      <c r="F19" s="299">
        <v>1</v>
      </c>
      <c r="G19" s="298"/>
      <c r="H19" s="3">
        <f>ROUND(F19*G19,2)</f>
        <v>0</v>
      </c>
    </row>
    <row r="20" spans="2:8" ht="12.75">
      <c r="B20" s="37"/>
      <c r="C20" s="6"/>
      <c r="D20" s="6"/>
      <c r="E20" s="23"/>
      <c r="F20" s="23"/>
      <c r="G20" s="23"/>
      <c r="H20" s="7"/>
    </row>
    <row r="21" spans="2:10" s="5" customFormat="1" ht="12.75">
      <c r="B21" s="15"/>
      <c r="C21" s="52" t="s">
        <v>6</v>
      </c>
      <c r="D21" s="52"/>
      <c r="E21" s="24"/>
      <c r="F21" s="24"/>
      <c r="G21" s="24"/>
      <c r="H21" s="53">
        <f>SUM(H15:H20)</f>
        <v>0</v>
      </c>
      <c r="I21" s="4"/>
      <c r="J21" s="8"/>
    </row>
    <row r="22" spans="2:8" ht="12.75">
      <c r="B22" s="54"/>
      <c r="C22" s="55"/>
      <c r="D22" s="55"/>
      <c r="E22" s="56"/>
      <c r="F22" s="56"/>
      <c r="G22" s="56"/>
      <c r="H22" s="57"/>
    </row>
    <row r="23" spans="2:8" ht="12.75">
      <c r="B23" s="58" t="s">
        <v>217</v>
      </c>
      <c r="C23" s="59" t="s">
        <v>7</v>
      </c>
      <c r="D23" s="59"/>
      <c r="E23" s="56"/>
      <c r="F23" s="56"/>
      <c r="G23" s="56"/>
      <c r="H23" s="57"/>
    </row>
    <row r="24" spans="2:8" ht="39">
      <c r="B24" s="2">
        <v>1</v>
      </c>
      <c r="C24" s="38" t="s">
        <v>36</v>
      </c>
      <c r="D24" s="38"/>
      <c r="E24" s="21" t="s">
        <v>0</v>
      </c>
      <c r="F24" s="21">
        <v>2780</v>
      </c>
      <c r="G24" s="296"/>
      <c r="H24" s="3">
        <f>ROUND(F24*G24,2)</f>
        <v>0</v>
      </c>
    </row>
    <row r="25" spans="2:8" ht="26.25">
      <c r="B25" s="297">
        <f>IF(C25="","",MAX(B$24:B24)+1)</f>
        <v>2</v>
      </c>
      <c r="C25" s="29" t="s">
        <v>21</v>
      </c>
      <c r="D25" s="29"/>
      <c r="E25" s="21" t="s">
        <v>1</v>
      </c>
      <c r="F25" s="21">
        <v>296</v>
      </c>
      <c r="G25" s="296"/>
      <c r="H25" s="3">
        <f>ROUND(F25*G25,2)</f>
        <v>0</v>
      </c>
    </row>
    <row r="26" spans="2:8" ht="39">
      <c r="B26" s="297">
        <f>IF(C26="","",MAX(B$24:B25)+1)</f>
        <v>3</v>
      </c>
      <c r="C26" s="10" t="s">
        <v>246</v>
      </c>
      <c r="D26" s="10"/>
      <c r="E26" s="2" t="s">
        <v>0</v>
      </c>
      <c r="F26" s="56">
        <v>100</v>
      </c>
      <c r="G26" s="302"/>
      <c r="H26" s="3">
        <f>ROUND(F26*G26,2)</f>
        <v>0</v>
      </c>
    </row>
    <row r="27" spans="2:8" ht="26.25">
      <c r="B27" s="297">
        <f>IF(C27="","",MAX(B$24:B26)+1)</f>
        <v>4</v>
      </c>
      <c r="C27" s="29" t="s">
        <v>247</v>
      </c>
      <c r="D27" s="29"/>
      <c r="E27" s="2" t="s">
        <v>0</v>
      </c>
      <c r="F27" s="56">
        <v>100</v>
      </c>
      <c r="G27" s="302"/>
      <c r="H27" s="3">
        <f>ROUND(F27*G27,2)</f>
        <v>0</v>
      </c>
    </row>
    <row r="28" spans="2:8" ht="118.5">
      <c r="B28" s="297">
        <f>IF(C28="","",MAX(B$24:B27)+1)</f>
        <v>5</v>
      </c>
      <c r="C28" s="29" t="s">
        <v>267</v>
      </c>
      <c r="D28" s="29"/>
      <c r="E28" s="303" t="s">
        <v>0</v>
      </c>
      <c r="F28" s="56">
        <v>1210</v>
      </c>
      <c r="G28" s="302"/>
      <c r="H28" s="3">
        <f>ROUND(F28*G28,2)</f>
        <v>0</v>
      </c>
    </row>
    <row r="29" spans="2:8" ht="12.75">
      <c r="B29" s="37"/>
      <c r="C29" s="6"/>
      <c r="D29" s="6"/>
      <c r="E29" s="30"/>
      <c r="F29" s="30"/>
      <c r="G29" s="30"/>
      <c r="H29" s="31"/>
    </row>
    <row r="30" spans="3:8" ht="12.75">
      <c r="C30" s="47" t="s">
        <v>8</v>
      </c>
      <c r="D30" s="47"/>
      <c r="E30" s="46"/>
      <c r="F30" s="46"/>
      <c r="G30" s="46"/>
      <c r="H30" s="51">
        <f>SUM(H25:H29)</f>
        <v>0</v>
      </c>
    </row>
    <row r="31" spans="5:8" ht="12.75">
      <c r="E31" s="27"/>
      <c r="F31" s="27"/>
      <c r="G31" s="27"/>
      <c r="H31" s="28"/>
    </row>
    <row r="32" spans="2:10" s="13" customFormat="1" ht="12.75">
      <c r="B32" s="49" t="s">
        <v>2</v>
      </c>
      <c r="C32" s="50" t="s">
        <v>9</v>
      </c>
      <c r="D32" s="50"/>
      <c r="E32" s="25"/>
      <c r="F32" s="25"/>
      <c r="G32" s="25"/>
      <c r="H32" s="11"/>
      <c r="I32" s="11"/>
      <c r="J32" s="12"/>
    </row>
    <row r="33" spans="2:4" ht="12.75">
      <c r="B33" s="300" t="s">
        <v>22</v>
      </c>
      <c r="C33" s="301" t="s">
        <v>23</v>
      </c>
      <c r="D33" s="301"/>
    </row>
    <row r="34" spans="2:8" ht="52.5">
      <c r="B34" s="36" t="s">
        <v>37</v>
      </c>
      <c r="C34" s="61" t="s">
        <v>248</v>
      </c>
      <c r="D34" s="61"/>
      <c r="E34" s="21" t="s">
        <v>1</v>
      </c>
      <c r="F34" s="21">
        <v>102</v>
      </c>
      <c r="G34" s="296"/>
      <c r="H34" s="3">
        <f aca="true" t="shared" si="0" ref="H34:H40">ROUND(F34*G34,2)</f>
        <v>0</v>
      </c>
    </row>
    <row r="35" spans="2:8" ht="26.25">
      <c r="B35" s="36" t="s">
        <v>38</v>
      </c>
      <c r="C35" s="29" t="s">
        <v>249</v>
      </c>
      <c r="D35" s="29"/>
      <c r="E35" s="21" t="s">
        <v>1</v>
      </c>
      <c r="F35" s="21">
        <v>68.1</v>
      </c>
      <c r="G35" s="296"/>
      <c r="H35" s="3">
        <f t="shared" si="0"/>
        <v>0</v>
      </c>
    </row>
    <row r="36" spans="2:8" ht="39">
      <c r="B36" s="36" t="s">
        <v>39</v>
      </c>
      <c r="C36" s="62" t="s">
        <v>250</v>
      </c>
      <c r="D36" s="62"/>
      <c r="E36" s="21" t="s">
        <v>1</v>
      </c>
      <c r="F36" s="21">
        <v>590</v>
      </c>
      <c r="G36" s="296"/>
      <c r="H36" s="3">
        <f t="shared" si="0"/>
        <v>0</v>
      </c>
    </row>
    <row r="37" spans="2:8" ht="39">
      <c r="B37" s="36" t="s">
        <v>40</v>
      </c>
      <c r="C37" s="29" t="s">
        <v>251</v>
      </c>
      <c r="D37" s="29"/>
      <c r="E37" s="21" t="s">
        <v>1</v>
      </c>
      <c r="F37" s="21">
        <v>103</v>
      </c>
      <c r="G37" s="296"/>
      <c r="H37" s="3">
        <f t="shared" si="0"/>
        <v>0</v>
      </c>
    </row>
    <row r="38" spans="2:8" ht="39">
      <c r="B38" s="36" t="s">
        <v>41</v>
      </c>
      <c r="C38" s="29" t="s">
        <v>252</v>
      </c>
      <c r="D38" s="29"/>
      <c r="E38" s="21" t="s">
        <v>1</v>
      </c>
      <c r="F38" s="21">
        <v>36.9</v>
      </c>
      <c r="G38" s="296"/>
      <c r="H38" s="3">
        <f t="shared" si="0"/>
        <v>0</v>
      </c>
    </row>
    <row r="39" spans="2:8" ht="39">
      <c r="B39" s="36" t="s">
        <v>42</v>
      </c>
      <c r="C39" s="19" t="s">
        <v>253</v>
      </c>
      <c r="D39" s="19"/>
      <c r="E39" s="21" t="s">
        <v>1</v>
      </c>
      <c r="F39" s="21">
        <v>35.4</v>
      </c>
      <c r="G39" s="296"/>
      <c r="H39" s="3">
        <f t="shared" si="0"/>
        <v>0</v>
      </c>
    </row>
    <row r="40" spans="2:8" ht="39">
      <c r="B40" s="36" t="s">
        <v>66</v>
      </c>
      <c r="C40" s="19" t="s">
        <v>67</v>
      </c>
      <c r="D40" s="19"/>
      <c r="E40" s="21" t="s">
        <v>3</v>
      </c>
      <c r="F40" s="21">
        <v>6</v>
      </c>
      <c r="G40" s="296"/>
      <c r="H40" s="3">
        <f t="shared" si="0"/>
        <v>0</v>
      </c>
    </row>
    <row r="41" spans="3:8" ht="12.75">
      <c r="C41" s="42"/>
      <c r="D41" s="42"/>
      <c r="E41" s="30"/>
      <c r="F41" s="30"/>
      <c r="G41" s="30"/>
      <c r="H41" s="31"/>
    </row>
    <row r="42" spans="3:8" ht="12.75">
      <c r="C42" s="43" t="s">
        <v>24</v>
      </c>
      <c r="D42" s="43"/>
      <c r="E42" s="27"/>
      <c r="F42" s="27"/>
      <c r="G42" s="27"/>
      <c r="H42" s="33">
        <f>SUM(H35:H41)</f>
        <v>0</v>
      </c>
    </row>
    <row r="43" spans="3:8" ht="12.75">
      <c r="C43" s="43"/>
      <c r="D43" s="43"/>
      <c r="E43" s="27"/>
      <c r="F43" s="27"/>
      <c r="G43" s="27"/>
      <c r="H43" s="33"/>
    </row>
    <row r="44" spans="2:8" ht="12.75">
      <c r="B44" s="40" t="s">
        <v>43</v>
      </c>
      <c r="C44" s="41" t="s">
        <v>25</v>
      </c>
      <c r="D44" s="41"/>
      <c r="E44" s="27"/>
      <c r="F44" s="27"/>
      <c r="G44" s="27"/>
      <c r="H44" s="33"/>
    </row>
    <row r="45" spans="2:8" ht="39">
      <c r="B45" s="36" t="s">
        <v>44</v>
      </c>
      <c r="C45" s="29" t="s">
        <v>10</v>
      </c>
      <c r="D45" s="29"/>
      <c r="E45" s="21" t="s">
        <v>12</v>
      </c>
      <c r="F45" s="60">
        <v>14400</v>
      </c>
      <c r="G45" s="296"/>
      <c r="H45" s="3">
        <f>ROUND(F45*G45,2)</f>
        <v>0</v>
      </c>
    </row>
    <row r="46" spans="2:8" ht="39">
      <c r="B46" s="36" t="s">
        <v>45</v>
      </c>
      <c r="C46" s="29" t="s">
        <v>11</v>
      </c>
      <c r="D46" s="29"/>
      <c r="E46" s="21" t="s">
        <v>12</v>
      </c>
      <c r="F46" s="60">
        <v>57600</v>
      </c>
      <c r="G46" s="296"/>
      <c r="H46" s="3">
        <f>ROUND(F46*G46,2)</f>
        <v>0</v>
      </c>
    </row>
    <row r="47" spans="3:8" ht="12.75">
      <c r="C47" s="32"/>
      <c r="D47" s="32"/>
      <c r="E47" s="30"/>
      <c r="F47" s="30"/>
      <c r="G47" s="30"/>
      <c r="H47" s="31"/>
    </row>
    <row r="48" spans="3:8" ht="12.75">
      <c r="C48" s="43" t="s">
        <v>26</v>
      </c>
      <c r="D48" s="43"/>
      <c r="E48" s="27"/>
      <c r="F48" s="27"/>
      <c r="G48" s="27"/>
      <c r="H48" s="28">
        <f>SUM(H45:H47)</f>
        <v>0</v>
      </c>
    </row>
    <row r="49" spans="3:8" ht="12.75">
      <c r="C49" s="29"/>
      <c r="D49" s="29"/>
      <c r="E49" s="27"/>
      <c r="F49" s="27"/>
      <c r="G49" s="27"/>
      <c r="H49" s="28"/>
    </row>
    <row r="50" spans="2:8" ht="12.75">
      <c r="B50" s="40" t="s">
        <v>46</v>
      </c>
      <c r="C50" s="41" t="s">
        <v>27</v>
      </c>
      <c r="D50" s="41"/>
      <c r="E50" s="27"/>
      <c r="F50" s="27"/>
      <c r="G50" s="27"/>
      <c r="H50" s="28"/>
    </row>
    <row r="51" spans="2:8" ht="28.5">
      <c r="B51" s="36" t="s">
        <v>47</v>
      </c>
      <c r="C51" s="29" t="s">
        <v>13</v>
      </c>
      <c r="D51" s="29"/>
      <c r="E51" s="21" t="s">
        <v>0</v>
      </c>
      <c r="F51" s="21">
        <v>29</v>
      </c>
      <c r="G51" s="296"/>
      <c r="H51" s="3">
        <f aca="true" t="shared" si="1" ref="H51:H60">ROUND(F51*G51,2)</f>
        <v>0</v>
      </c>
    </row>
    <row r="52" spans="2:8" ht="92.25">
      <c r="B52" s="36" t="s">
        <v>48</v>
      </c>
      <c r="C52" s="39" t="s">
        <v>254</v>
      </c>
      <c r="D52" s="39"/>
      <c r="E52" s="304" t="s">
        <v>0</v>
      </c>
      <c r="F52" s="305">
        <v>6</v>
      </c>
      <c r="G52" s="306"/>
      <c r="H52" s="3">
        <f t="shared" si="1"/>
        <v>0</v>
      </c>
    </row>
    <row r="53" spans="2:8" ht="52.5">
      <c r="B53" s="36" t="s">
        <v>49</v>
      </c>
      <c r="C53" s="34" t="s">
        <v>255</v>
      </c>
      <c r="D53" s="34"/>
      <c r="E53" s="21" t="s">
        <v>0</v>
      </c>
      <c r="F53" s="21">
        <v>200</v>
      </c>
      <c r="G53" s="296"/>
      <c r="H53" s="3">
        <f t="shared" si="1"/>
        <v>0</v>
      </c>
    </row>
    <row r="54" spans="2:8" ht="52.5">
      <c r="B54" s="36" t="s">
        <v>50</v>
      </c>
      <c r="C54" s="62" t="s">
        <v>256</v>
      </c>
      <c r="D54" s="62"/>
      <c r="E54" s="307" t="s">
        <v>0</v>
      </c>
      <c r="F54" s="308">
        <v>184</v>
      </c>
      <c r="G54" s="296"/>
      <c r="H54" s="308">
        <f t="shared" si="1"/>
        <v>0</v>
      </c>
    </row>
    <row r="55" spans="2:8" ht="39">
      <c r="B55" s="36" t="s">
        <v>51</v>
      </c>
      <c r="C55" s="34" t="s">
        <v>257</v>
      </c>
      <c r="D55" s="34"/>
      <c r="E55" s="21" t="s">
        <v>0</v>
      </c>
      <c r="F55" s="21">
        <v>88</v>
      </c>
      <c r="G55" s="296"/>
      <c r="H55" s="3">
        <f t="shared" si="1"/>
        <v>0</v>
      </c>
    </row>
    <row r="56" spans="2:8" ht="78.75">
      <c r="B56" s="36" t="s">
        <v>52</v>
      </c>
      <c r="C56" s="29" t="s">
        <v>258</v>
      </c>
      <c r="D56" s="29"/>
      <c r="E56" s="21" t="s">
        <v>0</v>
      </c>
      <c r="F56" s="21">
        <v>9.2</v>
      </c>
      <c r="G56" s="296"/>
      <c r="H56" s="3">
        <f t="shared" si="1"/>
        <v>0</v>
      </c>
    </row>
    <row r="57" spans="2:8" ht="39">
      <c r="B57" s="36"/>
      <c r="C57" s="19" t="s">
        <v>68</v>
      </c>
      <c r="D57" s="19"/>
      <c r="E57" s="21" t="s">
        <v>0</v>
      </c>
      <c r="F57" s="21">
        <v>9.2</v>
      </c>
      <c r="G57" s="296"/>
      <c r="H57" s="3">
        <f t="shared" si="1"/>
        <v>0</v>
      </c>
    </row>
    <row r="58" spans="2:8" ht="108">
      <c r="B58" s="44" t="s">
        <v>53</v>
      </c>
      <c r="C58" s="62" t="s">
        <v>259</v>
      </c>
      <c r="D58" s="62"/>
      <c r="E58" s="309" t="s">
        <v>4</v>
      </c>
      <c r="F58" s="310">
        <v>21.5</v>
      </c>
      <c r="G58" s="296"/>
      <c r="H58" s="308">
        <f t="shared" si="1"/>
        <v>0</v>
      </c>
    </row>
    <row r="59" spans="2:8" ht="108">
      <c r="B59" s="44" t="s">
        <v>54</v>
      </c>
      <c r="C59" s="62" t="s">
        <v>260</v>
      </c>
      <c r="D59" s="62"/>
      <c r="E59" s="309" t="s">
        <v>4</v>
      </c>
      <c r="F59" s="310">
        <v>27.5</v>
      </c>
      <c r="G59" s="296"/>
      <c r="H59" s="308">
        <f t="shared" si="1"/>
        <v>0</v>
      </c>
    </row>
    <row r="60" spans="2:8" ht="52.5">
      <c r="B60" s="36" t="s">
        <v>62</v>
      </c>
      <c r="C60" s="10" t="s">
        <v>261</v>
      </c>
      <c r="D60" s="10"/>
      <c r="E60" s="311" t="s">
        <v>3</v>
      </c>
      <c r="F60" s="21">
        <v>4</v>
      </c>
      <c r="G60" s="296"/>
      <c r="H60" s="3">
        <f t="shared" si="1"/>
        <v>0</v>
      </c>
    </row>
    <row r="61" spans="3:8" ht="12.75">
      <c r="C61" s="45"/>
      <c r="D61" s="45"/>
      <c r="E61" s="312"/>
      <c r="F61" s="23"/>
      <c r="G61" s="23"/>
      <c r="H61" s="313"/>
    </row>
    <row r="62" spans="3:8" ht="12.75">
      <c r="C62" s="314" t="s">
        <v>28</v>
      </c>
      <c r="D62" s="314"/>
      <c r="E62" s="311"/>
      <c r="H62" s="286">
        <f>SUM(H51:H61)</f>
        <v>0</v>
      </c>
    </row>
    <row r="63" spans="3:4" ht="12.75">
      <c r="C63" s="19"/>
      <c r="D63" s="19"/>
    </row>
    <row r="64" spans="2:4" ht="12.75">
      <c r="B64" s="300" t="s">
        <v>55</v>
      </c>
      <c r="C64" s="301" t="s">
        <v>29</v>
      </c>
      <c r="D64" s="301"/>
    </row>
    <row r="65" spans="2:8" ht="92.25">
      <c r="B65" s="36" t="s">
        <v>56</v>
      </c>
      <c r="C65" s="29" t="s">
        <v>262</v>
      </c>
      <c r="D65" s="29"/>
      <c r="E65" s="21" t="s">
        <v>4</v>
      </c>
      <c r="F65" s="21">
        <v>10.75</v>
      </c>
      <c r="G65" s="296"/>
      <c r="H65" s="3">
        <f>ROUND(F65*G65,2)</f>
        <v>0</v>
      </c>
    </row>
    <row r="66" spans="2:8" ht="12.75">
      <c r="B66" s="36" t="s">
        <v>57</v>
      </c>
      <c r="C66" s="35" t="s">
        <v>30</v>
      </c>
      <c r="D66" s="35"/>
      <c r="E66" s="21" t="s">
        <v>3</v>
      </c>
      <c r="F66" s="21">
        <v>1</v>
      </c>
      <c r="G66" s="296"/>
      <c r="H66" s="3">
        <f>ROUND(F66*G66,2)</f>
        <v>0</v>
      </c>
    </row>
    <row r="67" spans="2:8" ht="26.25">
      <c r="B67" s="36" t="s">
        <v>58</v>
      </c>
      <c r="C67" s="29" t="s">
        <v>14</v>
      </c>
      <c r="D67" s="29"/>
      <c r="E67" s="21" t="s">
        <v>3</v>
      </c>
      <c r="F67" s="21">
        <v>4</v>
      </c>
      <c r="G67" s="296"/>
      <c r="H67" s="3">
        <f>ROUND(F67*G67,2)</f>
        <v>0</v>
      </c>
    </row>
    <row r="68" spans="2:8" ht="26.25">
      <c r="B68" s="36" t="s">
        <v>59</v>
      </c>
      <c r="C68" s="29" t="s">
        <v>15</v>
      </c>
      <c r="D68" s="29"/>
      <c r="E68" s="21" t="s">
        <v>3</v>
      </c>
      <c r="F68" s="21">
        <v>1</v>
      </c>
      <c r="G68" s="296"/>
      <c r="H68" s="3">
        <f>ROUND(F68*G68,2)</f>
        <v>0</v>
      </c>
    </row>
    <row r="69" spans="3:8" ht="12.75">
      <c r="C69" s="32"/>
      <c r="D69" s="32"/>
      <c r="E69" s="30"/>
      <c r="F69" s="30"/>
      <c r="G69" s="30"/>
      <c r="H69" s="31"/>
    </row>
    <row r="70" spans="3:8" ht="12.75">
      <c r="C70" s="43" t="s">
        <v>31</v>
      </c>
      <c r="D70" s="43"/>
      <c r="E70" s="27"/>
      <c r="F70" s="27"/>
      <c r="G70" s="27"/>
      <c r="H70" s="33">
        <f>SUM(H65:H69)</f>
        <v>0</v>
      </c>
    </row>
    <row r="71" spans="3:8" ht="12.75">
      <c r="C71" s="43"/>
      <c r="D71" s="43"/>
      <c r="E71" s="27"/>
      <c r="F71" s="27"/>
      <c r="G71" s="27"/>
      <c r="H71" s="33"/>
    </row>
    <row r="72" spans="2:8" ht="12.75">
      <c r="B72" s="40" t="s">
        <v>60</v>
      </c>
      <c r="C72" s="41" t="s">
        <v>32</v>
      </c>
      <c r="D72" s="41"/>
      <c r="E72" s="27"/>
      <c r="F72" s="27"/>
      <c r="G72" s="27"/>
      <c r="H72" s="33"/>
    </row>
    <row r="73" spans="2:8" ht="66">
      <c r="B73" s="36" t="s">
        <v>61</v>
      </c>
      <c r="C73" s="34" t="s">
        <v>263</v>
      </c>
      <c r="D73" s="34"/>
      <c r="E73" s="54" t="s">
        <v>1</v>
      </c>
      <c r="F73" s="21">
        <v>142</v>
      </c>
      <c r="G73" s="315"/>
      <c r="H73" s="3">
        <f>ROUND(F73*G73,2)</f>
        <v>0</v>
      </c>
    </row>
    <row r="74" spans="2:8" ht="52.5">
      <c r="B74" s="36" t="s">
        <v>63</v>
      </c>
      <c r="C74" s="29" t="s">
        <v>264</v>
      </c>
      <c r="D74" s="29"/>
      <c r="E74" s="2" t="s">
        <v>1</v>
      </c>
      <c r="F74" s="60">
        <v>99</v>
      </c>
      <c r="G74" s="315"/>
      <c r="H74" s="3">
        <f>ROUND(F74*G74,2)</f>
        <v>0</v>
      </c>
    </row>
    <row r="75" spans="2:8" ht="52.5">
      <c r="B75" s="36" t="s">
        <v>64</v>
      </c>
      <c r="C75" s="34" t="s">
        <v>265</v>
      </c>
      <c r="D75" s="34"/>
      <c r="E75" s="307" t="s">
        <v>4</v>
      </c>
      <c r="F75" s="308">
        <v>21.5</v>
      </c>
      <c r="G75" s="316"/>
      <c r="H75" s="308">
        <f>ROUND(F75*G75,2)</f>
        <v>0</v>
      </c>
    </row>
    <row r="76" spans="2:8" ht="66">
      <c r="B76" s="36" t="s">
        <v>65</v>
      </c>
      <c r="C76" s="34" t="s">
        <v>266</v>
      </c>
      <c r="D76" s="34"/>
      <c r="E76" s="317" t="s">
        <v>4</v>
      </c>
      <c r="F76" s="318">
        <v>58.4</v>
      </c>
      <c r="G76" s="319"/>
      <c r="H76" s="308">
        <f>ROUND(F76*G76,2)</f>
        <v>0</v>
      </c>
    </row>
    <row r="77" spans="3:8" ht="12.75">
      <c r="C77" s="32"/>
      <c r="D77" s="32"/>
      <c r="E77" s="30"/>
      <c r="F77" s="30"/>
      <c r="G77" s="30"/>
      <c r="H77" s="31"/>
    </row>
    <row r="78" spans="3:8" ht="12.75">
      <c r="C78" s="43" t="s">
        <v>33</v>
      </c>
      <c r="D78" s="43"/>
      <c r="E78" s="27"/>
      <c r="F78" s="27"/>
      <c r="G78" s="27"/>
      <c r="H78" s="28">
        <f>SUM(H74:H77)</f>
        <v>0</v>
      </c>
    </row>
    <row r="79" spans="2:8" ht="12.75">
      <c r="B79" s="37"/>
      <c r="C79" s="32"/>
      <c r="D79" s="32"/>
      <c r="E79" s="30"/>
      <c r="F79" s="30"/>
      <c r="G79" s="30"/>
      <c r="H79" s="31"/>
    </row>
    <row r="80" spans="3:8" ht="12.75">
      <c r="C80" s="47" t="s">
        <v>17</v>
      </c>
      <c r="D80" s="47"/>
      <c r="E80" s="46"/>
      <c r="F80" s="46"/>
      <c r="G80" s="46"/>
      <c r="H80" s="48">
        <f>H42+H48+H62+H70+H78</f>
        <v>0</v>
      </c>
    </row>
  </sheetData>
  <sheetProtection password="CB07" sheet="1" formatCells="0" formatColumns="0" formatRows="0"/>
  <conditionalFormatting sqref="A1:IV65536">
    <cfRule type="expression" priority="3" dxfId="0" stopIfTrue="1">
      <formula>CELL("protect",INDIRECT(ADDRESS(ROW(),COLUMN())))=0</formula>
    </cfRule>
  </conditionalFormatting>
  <printOptions/>
  <pageMargins left="0.984251968503937" right="0.1968503937007874" top="0.1968503937007874" bottom="0.7874015748031497" header="0.1968503937007874" footer="0.1968503937007874"/>
  <pageSetup horizontalDpi="300" verticalDpi="300" orientation="portrait" paperSize="9" r:id="rId1"/>
  <headerFooter>
    <oddFooter>&amp;L&amp;9Načrt: Podvoz v km 626+639.982
Vrsta, št. načrta: IZN, 3684/ZJ_3/15&amp;R&amp;9stran &amp;P/&amp;N</oddFooter>
  </headerFooter>
  <rowBreaks count="2" manualBreakCount="2">
    <brk id="42" min="1" max="6" man="1"/>
    <brk id="70" min="1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H26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3.50390625" style="0" customWidth="1"/>
    <col min="3" max="3" width="38.00390625" style="0" customWidth="1"/>
  </cols>
  <sheetData>
    <row r="2" spans="2:8" ht="13.5">
      <c r="B2" s="217"/>
      <c r="C2" s="218" t="s">
        <v>213</v>
      </c>
      <c r="D2" s="218"/>
      <c r="E2" s="217"/>
      <c r="F2" s="219"/>
      <c r="G2" s="219"/>
      <c r="H2" s="220"/>
    </row>
    <row r="3" spans="2:8" ht="13.5">
      <c r="B3" s="217"/>
      <c r="C3" s="221"/>
      <c r="D3" s="221"/>
      <c r="E3" s="217"/>
      <c r="F3" s="219"/>
      <c r="G3" s="219"/>
      <c r="H3" s="220"/>
    </row>
    <row r="4" spans="2:8" ht="12.75">
      <c r="B4" s="222"/>
      <c r="C4" s="223" t="s">
        <v>196</v>
      </c>
      <c r="D4" s="223"/>
      <c r="E4" s="217"/>
      <c r="F4" s="219"/>
      <c r="G4" s="219"/>
      <c r="H4" s="220"/>
    </row>
    <row r="5" spans="2:8" ht="12.75">
      <c r="B5" s="224"/>
      <c r="C5" s="225"/>
      <c r="D5" s="225"/>
      <c r="E5" s="224"/>
      <c r="F5" s="226"/>
      <c r="G5" s="226"/>
      <c r="H5" s="226"/>
    </row>
    <row r="6" spans="2:8" ht="13.5">
      <c r="B6" s="224">
        <v>1</v>
      </c>
      <c r="C6" s="225" t="s">
        <v>196</v>
      </c>
      <c r="D6" s="225"/>
      <c r="E6" s="224"/>
      <c r="F6" s="226"/>
      <c r="G6" s="226"/>
      <c r="H6" s="226">
        <f>H11</f>
        <v>0</v>
      </c>
    </row>
    <row r="7" spans="2:8" ht="13.5">
      <c r="B7" s="224">
        <v>2</v>
      </c>
      <c r="C7" s="225" t="s">
        <v>214</v>
      </c>
      <c r="D7" s="225"/>
      <c r="E7" s="224"/>
      <c r="F7" s="226"/>
      <c r="G7" s="226"/>
      <c r="H7" s="226">
        <f>H21</f>
        <v>0</v>
      </c>
    </row>
    <row r="8" spans="2:8" ht="13.5">
      <c r="B8" s="224"/>
      <c r="C8" s="237" t="s">
        <v>198</v>
      </c>
      <c r="D8" s="237"/>
      <c r="E8" s="238"/>
      <c r="F8" s="239"/>
      <c r="G8" s="239"/>
      <c r="H8" s="240">
        <f>SUM(H6:H7)</f>
        <v>0</v>
      </c>
    </row>
    <row r="9" spans="2:8" ht="13.5">
      <c r="B9" s="224"/>
      <c r="C9" s="225"/>
      <c r="D9" s="225"/>
      <c r="E9" s="224"/>
      <c r="F9" s="226"/>
      <c r="G9" s="226"/>
      <c r="H9" s="226"/>
    </row>
    <row r="10" spans="2:8" ht="13.5">
      <c r="B10" s="228" t="s">
        <v>18</v>
      </c>
      <c r="C10" s="229" t="s">
        <v>203</v>
      </c>
      <c r="D10" s="229"/>
      <c r="E10" s="171" t="s">
        <v>204</v>
      </c>
      <c r="F10" s="172" t="s">
        <v>71</v>
      </c>
      <c r="G10" s="172" t="s">
        <v>205</v>
      </c>
      <c r="H10" s="172" t="s">
        <v>72</v>
      </c>
    </row>
    <row r="11" spans="2:8" ht="13.5">
      <c r="B11" s="230" t="s">
        <v>215</v>
      </c>
      <c r="C11" s="231" t="s">
        <v>196</v>
      </c>
      <c r="D11" s="231"/>
      <c r="E11" s="224"/>
      <c r="F11" s="226"/>
      <c r="G11" s="226"/>
      <c r="H11" s="227">
        <f>SUM(H12:H19)</f>
        <v>0</v>
      </c>
    </row>
    <row r="12" spans="2:8" ht="82.5">
      <c r="B12" s="288">
        <v>1</v>
      </c>
      <c r="C12" s="234" t="s">
        <v>222</v>
      </c>
      <c r="D12" s="232"/>
      <c r="E12" s="224" t="s">
        <v>83</v>
      </c>
      <c r="F12" s="226">
        <v>1</v>
      </c>
      <c r="G12" s="233"/>
      <c r="H12" s="226">
        <f aca="true" t="shared" si="0" ref="H12:H18">ROUND(F12*G12,2)</f>
        <v>0</v>
      </c>
    </row>
    <row r="13" spans="2:8" ht="13.5">
      <c r="B13" s="288">
        <f>IF(C13="","",MAX(B$12:B12)+1)</f>
        <v>2</v>
      </c>
      <c r="C13" s="234" t="s">
        <v>240</v>
      </c>
      <c r="D13" s="225"/>
      <c r="E13" s="288" t="s">
        <v>16</v>
      </c>
      <c r="F13" s="289">
        <v>100</v>
      </c>
      <c r="G13" s="233"/>
      <c r="H13" s="226">
        <f t="shared" si="0"/>
        <v>0</v>
      </c>
    </row>
    <row r="14" spans="2:8" ht="13.5">
      <c r="B14" s="288">
        <f>IF(C14="","",MAX(B$12:B13)+1)</f>
        <v>3</v>
      </c>
      <c r="C14" s="234" t="s">
        <v>244</v>
      </c>
      <c r="D14" s="225"/>
      <c r="E14" s="288" t="s">
        <v>16</v>
      </c>
      <c r="F14" s="289">
        <v>20</v>
      </c>
      <c r="G14" s="233"/>
      <c r="H14" s="226">
        <f t="shared" si="0"/>
        <v>0</v>
      </c>
    </row>
    <row r="15" spans="2:8" ht="27">
      <c r="B15" s="288">
        <f>IF(C15="","",MAX(B$12:B14)+1)</f>
        <v>4</v>
      </c>
      <c r="C15" s="234" t="s">
        <v>271</v>
      </c>
      <c r="D15" s="225"/>
      <c r="E15" s="224" t="s">
        <v>83</v>
      </c>
      <c r="F15" s="226">
        <v>1</v>
      </c>
      <c r="G15" s="233"/>
      <c r="H15" s="226">
        <f t="shared" si="0"/>
        <v>0</v>
      </c>
    </row>
    <row r="16" spans="2:8" ht="82.5">
      <c r="B16" s="288">
        <f>IF(C16="","",MAX(B$12:B15)+1)</f>
        <v>5</v>
      </c>
      <c r="C16" s="234" t="s">
        <v>243</v>
      </c>
      <c r="D16" s="225"/>
      <c r="E16" s="224" t="s">
        <v>83</v>
      </c>
      <c r="F16" s="226">
        <v>1</v>
      </c>
      <c r="G16" s="233"/>
      <c r="H16" s="226">
        <f t="shared" si="0"/>
        <v>0</v>
      </c>
    </row>
    <row r="17" spans="2:8" ht="54.75">
      <c r="B17" s="288">
        <f>IF(C17="","",MAX(B$12:B16)+1)</f>
        <v>6</v>
      </c>
      <c r="C17" s="235" t="s">
        <v>216</v>
      </c>
      <c r="D17" s="225"/>
      <c r="E17" s="224" t="s">
        <v>4</v>
      </c>
      <c r="F17" s="226">
        <v>500</v>
      </c>
      <c r="G17" s="233"/>
      <c r="H17" s="226">
        <f t="shared" si="0"/>
        <v>0</v>
      </c>
    </row>
    <row r="18" spans="2:8" ht="27">
      <c r="B18" s="288">
        <f>IF(C18="","",MAX(B$12:B17)+1)</f>
        <v>7</v>
      </c>
      <c r="C18" s="235" t="s">
        <v>272</v>
      </c>
      <c r="D18" s="225"/>
      <c r="E18" s="224" t="s">
        <v>1</v>
      </c>
      <c r="F18" s="226">
        <v>1000</v>
      </c>
      <c r="G18" s="233"/>
      <c r="H18" s="226">
        <f t="shared" si="0"/>
        <v>0</v>
      </c>
    </row>
    <row r="19" spans="2:8" ht="27">
      <c r="B19" s="288">
        <f>IF(C19="","",MAX(B$12:B18)+1)</f>
        <v>8</v>
      </c>
      <c r="C19" s="235" t="s">
        <v>270</v>
      </c>
      <c r="D19" s="225"/>
      <c r="E19" s="224" t="s">
        <v>83</v>
      </c>
      <c r="F19" s="226">
        <v>1</v>
      </c>
      <c r="G19" s="233"/>
      <c r="H19" s="226">
        <f>ROUND(F19*G19,2)</f>
        <v>0</v>
      </c>
    </row>
    <row r="20" spans="2:8" ht="13.5">
      <c r="B20" s="224"/>
      <c r="C20" s="235"/>
      <c r="D20" s="225"/>
      <c r="E20" s="224"/>
      <c r="F20" s="226"/>
      <c r="G20" s="226"/>
      <c r="H20" s="226"/>
    </row>
    <row r="21" spans="2:8" ht="13.5">
      <c r="B21" s="230" t="s">
        <v>217</v>
      </c>
      <c r="C21" s="231" t="s">
        <v>214</v>
      </c>
      <c r="D21" s="231"/>
      <c r="E21" s="224"/>
      <c r="F21" s="226"/>
      <c r="G21" s="226"/>
      <c r="H21" s="227">
        <f>SUM(H23:H27)</f>
        <v>0</v>
      </c>
    </row>
    <row r="22" spans="2:8" ht="13.5">
      <c r="B22" s="224"/>
      <c r="C22" s="236"/>
      <c r="D22" s="236"/>
      <c r="E22" s="224"/>
      <c r="F22" s="226"/>
      <c r="G22" s="226"/>
      <c r="H22" s="226"/>
    </row>
    <row r="23" spans="2:8" ht="13.5">
      <c r="B23" s="288">
        <v>1</v>
      </c>
      <c r="C23" s="225" t="s">
        <v>218</v>
      </c>
      <c r="D23" s="225"/>
      <c r="E23" s="224" t="s">
        <v>83</v>
      </c>
      <c r="F23" s="226">
        <v>1</v>
      </c>
      <c r="G23" s="233"/>
      <c r="H23" s="226">
        <f>ROUND(F23*G23,2)</f>
        <v>0</v>
      </c>
    </row>
    <row r="24" spans="2:8" ht="41.25">
      <c r="B24" s="288">
        <f>IF(C24="","",MAX(B$23:B23)+1)</f>
        <v>2</v>
      </c>
      <c r="C24" s="234" t="s">
        <v>219</v>
      </c>
      <c r="D24" s="225"/>
      <c r="E24" s="224" t="s">
        <v>83</v>
      </c>
      <c r="F24" s="226">
        <v>1</v>
      </c>
      <c r="G24" s="233"/>
      <c r="H24" s="226">
        <f>ROUND(F24*G24,2)</f>
        <v>0</v>
      </c>
    </row>
    <row r="25" spans="2:8" ht="54.75">
      <c r="B25" s="288">
        <f>IF(C25="","",MAX(B$23:B24)+1)</f>
        <v>3</v>
      </c>
      <c r="C25" s="225" t="s">
        <v>242</v>
      </c>
      <c r="D25" s="225"/>
      <c r="E25" s="224" t="s">
        <v>83</v>
      </c>
      <c r="F25" s="226">
        <v>1</v>
      </c>
      <c r="G25" s="233"/>
      <c r="H25" s="226">
        <f>ROUND(F25*G25,2)</f>
        <v>0</v>
      </c>
    </row>
    <row r="26" spans="2:8" ht="27">
      <c r="B26" s="288">
        <f>IF(C26="","",MAX(B$23:B25)+1)</f>
        <v>4</v>
      </c>
      <c r="C26" s="225" t="s">
        <v>241</v>
      </c>
      <c r="D26" s="225"/>
      <c r="E26" s="224" t="s">
        <v>83</v>
      </c>
      <c r="F26" s="226">
        <v>1</v>
      </c>
      <c r="G26" s="233"/>
      <c r="H26" s="226">
        <f>ROUND(F26*G26,2)</f>
        <v>0</v>
      </c>
    </row>
  </sheetData>
  <sheetProtection password="CB07" sheet="1" formatCells="0" formatColumns="0" formatRows="0"/>
  <conditionalFormatting sqref="A1:IV11 A21:IV65536 D19:IV20 A13:IV17 A12:B12 D12:IV12 C18:IV18 A18:B20">
    <cfRule type="expression" priority="5" dxfId="0" stopIfTrue="1">
      <formula>CELL("protect",INDIRECT(ADDRESS(ROW(),COLUMN())))=0</formula>
    </cfRule>
  </conditionalFormatting>
  <conditionalFormatting sqref="C19:C20">
    <cfRule type="expression" priority="3" dxfId="0" stopIfTrue="1">
      <formula>CELL("protect",INDIRECT(ADDRESS(ROW(),COLUMN())))=0</formula>
    </cfRule>
  </conditionalFormatting>
  <conditionalFormatting sqref="C12">
    <cfRule type="expression" priority="1" dxfId="0" stopIfTrue="1">
      <formula>CELL("protect",INDIRECT(ADDRESS(ROW(),COLUMN())))=0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</dc:creator>
  <cp:keywords/>
  <dc:description/>
  <cp:lastModifiedBy>Tina Velensek</cp:lastModifiedBy>
  <cp:lastPrinted>2020-10-20T07:26:42Z</cp:lastPrinted>
  <dcterms:created xsi:type="dcterms:W3CDTF">1998-06-03T22:20:25Z</dcterms:created>
  <dcterms:modified xsi:type="dcterms:W3CDTF">2020-11-05T12:10:26Z</dcterms:modified>
  <cp:category/>
  <cp:version/>
  <cp:contentType/>
  <cp:contentStatus/>
</cp:coreProperties>
</file>